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 activeTab="1"/>
  </bookViews>
  <sheets>
    <sheet name="Отчет за 1 полугодие ВОДА" sheetId="2" r:id="rId1"/>
    <sheet name="отчет за 1 полугодие КАН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BasePeriodPropertyTax" localSheetId="1">[1]Assumptions!$E$24</definedName>
    <definedName name="BasePeriodPropertyTax">[1]Assumptions!$E$24</definedName>
    <definedName name="mas_1" localSheetId="1">#REF!</definedName>
    <definedName name="mas_1">#REF!</definedName>
    <definedName name="mas_2" localSheetId="1">#REF!</definedName>
    <definedName name="mas_2">#REF!</definedName>
    <definedName name="mas_3" localSheetId="1">#REF!</definedName>
    <definedName name="mas_3">#REF!</definedName>
    <definedName name="mas_4" localSheetId="1">#REF!</definedName>
    <definedName name="mas_4">#REF!</definedName>
    <definedName name="PropertyTaxRate" localSheetId="1">[1]Assumptions!$E$21:$M$21</definedName>
    <definedName name="PropertyTaxRate">[1]Assumptions!$E$21:$M$21</definedName>
    <definedName name="tarif">[3]TARIF2!$A$1:$CQ$27</definedName>
    <definedName name="а1" localSheetId="1">#REF!</definedName>
    <definedName name="а1">#REF!</definedName>
    <definedName name="А2" localSheetId="1">#REF!</definedName>
    <definedName name="А2">#REF!</definedName>
    <definedName name="Б" localSheetId="1">#REF!</definedName>
    <definedName name="Б">#REF!</definedName>
    <definedName name="Б21">[4]Форма2!$E$200:$F$207,[4]Форма2!$C$200:$C$207,[4]Форма2!$E$189:$F$198,[4]Форма2!$C$189:$C$198,[4]Форма2!$E$188:$F$188,[4]Форма2!$C$188</definedName>
    <definedName name="БДДС_имя" localSheetId="1">[5]Технический!$G$3:$G$117</definedName>
    <definedName name="БДДС_имя">[5]Технический!$G$3:$G$117</definedName>
    <definedName name="БЛРаздел1">[6]Форма2!$C$19:$C$24,[6]Форма2!$E$19:$F$24,[6]Форма2!$D$26:$F$31,[6]Форма2!$C$33:$C$38,[6]Форма2!$E$33:$F$38,[6]Форма2!$D$40:$F$43,[6]Форма2!$C$45:$C$48,[6]Форма2!$E$45:$F$48,[6]Форма2!$C$19</definedName>
    <definedName name="БЛРаздел2">[6]Форма2!$C$51:$C$58,[6]Форма2!$E$51:$F$58,[6]Форма2!$C$60:$C$63,[6]Форма2!$E$60:$F$63,[6]Форма2!$C$65:$C$67,[6]Форма2!$E$65:$F$67,[6]Форма2!$C$51</definedName>
    <definedName name="БЛРаздел3">[6]Форма2!$C$70:$C$72,[6]Форма2!$D$73:$F$73,[6]Форма2!$E$70:$F$72,[6]Форма2!$C$75:$C$77,[6]Форма2!$E$75:$F$77,[6]Форма2!$C$79:$C$82,[6]Форма2!$E$79:$F$82,[6]Форма2!$C$84:$C$86,[6]Форма2!$E$84:$F$86,[6]Форма2!$C$88:$C$89,[6]Форма2!$E$88:$F$89,[6]Форма2!$C$70</definedName>
    <definedName name="БЛРаздел4">[6]Форма2!$E$106:$F$107,[6]Форма2!$C$106:$C$107,[6]Форма2!$E$102:$F$104,[6]Форма2!$C$102:$C$104,[6]Форма2!$C$97:$C$100,[6]Форма2!$E$97:$F$100,[6]Форма2!$E$92:$F$95,[6]Форма2!$C$92:$C$95,[6]Форма2!$C$92</definedName>
    <definedName name="БЛРаздел5">[6]Форма2!$C$113:$C$114,[6]Форма2!$D$110:$F$112,[6]Форма2!$E$113:$F$114,[6]Форма2!$D$115:$F$115,[6]Форма2!$D$117:$F$119,[6]Форма2!$D$121:$F$122,[6]Форма2!$D$124:$F$126,[6]Форма2!$D$110</definedName>
    <definedName name="БЛРаздел6">[6]Форма2!$D$129:$F$132,[6]Форма2!$D$134:$F$135,[6]Форма2!$D$137:$F$140,[6]Форма2!$D$142:$F$144,[6]Форма2!$D$146:$F$150,[6]Форма2!$D$152:$F$154,[6]Форма2!$D$156:$F$162,[6]Форма2!$D$129</definedName>
    <definedName name="БЛРаздел7">[6]Форма2!$D$179:$F$185,[6]Форма2!$D$175:$F$177,[6]Форма2!$D$165:$F$173,[6]Форма2!$D$165</definedName>
    <definedName name="БЛРаздел8">[6]Форма2!$E$200:$F$207,[6]Форма2!$C$200:$C$207,[6]Форма2!$E$189:$F$198,[6]Форма2!$C$189:$C$198,[6]Форма2!$E$188:$F$188,[6]Форма2!$C$188</definedName>
    <definedName name="БЛРаздел9">[6]Форма2!$E$234:$F$237,[6]Форма2!$C$234:$C$237,[6]Форма2!$E$224:$F$232,[6]Форма2!$C$224:$C$232,[6]Форма2!$E$223:$F$223,[6]Форма2!$C$223,[6]Форма2!$E$217:$F$221,[6]Форма2!$C$217:$C$221,[6]Форма2!$E$210:$F$215,[6]Форма2!$C$210:$C$215,[6]Форма2!$C$210</definedName>
    <definedName name="БПДанные">[6]Форма1!$C$22:$D$33,[6]Форма1!$C$36:$D$48,[6]Форма1!$C$22</definedName>
    <definedName name="г">[7]Assumptions!$E$21:$M$21</definedName>
    <definedName name="ГСМ">[8]TARIF2!$A$1:$CQ$27</definedName>
    <definedName name="дата" localSheetId="1">#REF!</definedName>
    <definedName name="дата">#REF!</definedName>
    <definedName name="Дата_поступления" localSheetId="1">#REF!</definedName>
    <definedName name="Дата_поступления">#REF!</definedName>
    <definedName name="Добыча">'[9]Добыча нефти4'!$F$11:$Q$12</definedName>
    <definedName name="Доз5" localSheetId="1">#REF!</definedName>
    <definedName name="Доз5">#REF!</definedName>
    <definedName name="наз" localSheetId="1">#REF!</definedName>
    <definedName name="наз">#REF!</definedName>
    <definedName name="_xlnm.Print_Area" localSheetId="1">'отчет за 1 полугодие КАН'!$A$1:$F$96</definedName>
    <definedName name="п">'[10]Добыча нефти4'!$F$11:$Q$12</definedName>
    <definedName name="рап">[4]Форма2!$D$179:$F$185,[4]Форма2!$D$175:$F$177,[4]Форма2!$D$165:$F$173,[4]Форма2!$D$165</definedName>
    <definedName name="тариф2001">[8]TARIF2!$A$1:$CQ$27</definedName>
    <definedName name="ФТ">[4]Форма2!$C$19:$C$24,[4]Форма2!$E$19:$F$24,[4]Форма2!$D$26:$F$31,[4]Форма2!$C$33:$C$38,[4]Форма2!$E$33:$F$38,[4]Форма2!$D$40:$F$43,[4]Форма2!$C$45:$C$48,[4]Форма2!$E$45:$F$48,[4]Форма2!$C$19</definedName>
    <definedName name="фтн">[4]Форма2!$C$70:$C$72,[4]Форма2!$D$73:$F$73,[4]Форма2!$E$70:$F$72,[4]Форма2!$C$75:$C$77,[4]Форма2!$E$75:$F$77,[4]Форма2!$C$79:$C$82,[4]Форма2!$E$79:$F$82,[4]Форма2!$C$84:$C$86,[4]Форма2!$E$84:$F$86,[4]Форма2!$C$88:$C$89,[4]Форма2!$E$88:$F$89,[4]Форма2!$C$70</definedName>
    <definedName name="Экспорт_Объемы_добычи" localSheetId="1">#REF!</definedName>
    <definedName name="Экспорт_Объемы_добычи">#REF!</definedName>
    <definedName name="Экспорт_Поставки_нефти">'[9]поставка сравн13'!$A$1:$Q$30</definedName>
  </definedNames>
  <calcPr calcId="125725"/>
</workbook>
</file>

<file path=xl/calcChain.xml><?xml version="1.0" encoding="utf-8"?>
<calcChain xmlns="http://schemas.openxmlformats.org/spreadsheetml/2006/main">
  <c r="F9" i="2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8"/>
  <c r="D82"/>
  <c r="D81" s="1"/>
  <c r="D79" s="1"/>
  <c r="D66"/>
  <c r="D59"/>
  <c r="D54"/>
  <c r="D9"/>
  <c r="D16"/>
  <c r="D34"/>
  <c r="D28"/>
  <c r="D95" i="1"/>
  <c r="F95" s="1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49" i="2" l="1"/>
  <c r="D48" s="1"/>
  <c r="D22"/>
  <c r="D8" s="1"/>
  <c r="D95" l="1"/>
  <c r="D97" s="1"/>
  <c r="D99" s="1"/>
  <c r="D102" s="1"/>
</calcChain>
</file>

<file path=xl/sharedStrings.xml><?xml version="1.0" encoding="utf-8"?>
<sst xmlns="http://schemas.openxmlformats.org/spreadsheetml/2006/main" count="712" uniqueCount="359">
  <si>
    <t>ТОО "Қарағанды Су"</t>
  </si>
  <si>
    <r>
      <t>Отчетный период 2016 год ( январь- апрель)</t>
    </r>
    <r>
      <rPr>
        <sz val="14"/>
        <color rgb="FF000000"/>
        <rFont val="Times New Roman"/>
        <family val="1"/>
        <charset val="204"/>
      </rPr>
      <t>.</t>
    </r>
  </si>
  <si>
    <t>приказ №321-ОД от 23.11.2015 г.</t>
  </si>
  <si>
    <t>№
п/п</t>
  </si>
  <si>
    <t>Ед.
изм.</t>
  </si>
  <si>
    <t>Предусмотрено в утвержденной тарифной смете на 2016 год</t>
  </si>
  <si>
    <t>Фактически сложившиеся показатели тарифной сметы за 4 месяца</t>
  </si>
  <si>
    <t>откл
в %</t>
  </si>
  <si>
    <t>Причины отклонения</t>
  </si>
  <si>
    <t>I.</t>
  </si>
  <si>
    <t>Затраты на производство товаров и предоставление услуг, всего</t>
  </si>
  <si>
    <t>тыс.тг.</t>
  </si>
  <si>
    <t>1.</t>
  </si>
  <si>
    <t xml:space="preserve">Материальные затраты </t>
  </si>
  <si>
    <t>"</t>
  </si>
  <si>
    <t>1.1.</t>
  </si>
  <si>
    <t xml:space="preserve">ГСМ </t>
  </si>
  <si>
    <t>Снижение расходов произошло за счет реализации мероприятий инвестиционной программы- установка GPS на спец и автотехнику- что привело к сокращению  расхода ГСМ</t>
  </si>
  <si>
    <t>1.2.</t>
  </si>
  <si>
    <t>топливо</t>
  </si>
  <si>
    <t xml:space="preserve">Экономия  за отчетный период сложилась из следующих показателей:
1. Экономия по цене за счет тендерных процедур 
2. Экономия по количеству  за счет снижения потребления
</t>
  </si>
  <si>
    <t>1.3.</t>
  </si>
  <si>
    <t>энергия покупная</t>
  </si>
  <si>
    <t>Расход электроэнергии в пределах утвержденной тарифной сметы</t>
  </si>
  <si>
    <t>1.4.</t>
  </si>
  <si>
    <t>запчасти (на автотранспорт и спец.технику)</t>
  </si>
  <si>
    <t>Тендеры проведены частично</t>
  </si>
  <si>
    <t>2.</t>
  </si>
  <si>
    <t xml:space="preserve">Затраты на оплату труда </t>
  </si>
  <si>
    <t>2.1.</t>
  </si>
  <si>
    <t>Заработная плата</t>
  </si>
  <si>
    <t>Выплаты по ФЗП в рамках утвержденной тарифной сметы</t>
  </si>
  <si>
    <t>2.2.</t>
  </si>
  <si>
    <t>Социальный налог</t>
  </si>
  <si>
    <t xml:space="preserve">Выплаты налога по ставкам согласно ст.357 Налогового Кодекса РК </t>
  </si>
  <si>
    <t>2.3.</t>
  </si>
  <si>
    <t>Обязательные профессиональные пенсионные взносы</t>
  </si>
  <si>
    <t>В соответствии с пп 6, ст 6 Закона РК от 21.06.2013 г. "О пенсиоонном обеспечении в Республике Казахстан "</t>
  </si>
  <si>
    <t>3.</t>
  </si>
  <si>
    <t>Амортизация</t>
  </si>
  <si>
    <t>по факту</t>
  </si>
  <si>
    <t>4.</t>
  </si>
  <si>
    <t xml:space="preserve">Ремонт </t>
  </si>
  <si>
    <t>В связи с сезонностью работ расход  по аварийным работам</t>
  </si>
  <si>
    <t>5.</t>
  </si>
  <si>
    <t xml:space="preserve">Прочие затраты </t>
  </si>
  <si>
    <t>5.1.</t>
  </si>
  <si>
    <t>услуги связи</t>
  </si>
  <si>
    <t>По факту</t>
  </si>
  <si>
    <t>5.2.</t>
  </si>
  <si>
    <t>командировочные расходы</t>
  </si>
  <si>
    <t>5.3.</t>
  </si>
  <si>
    <t>Охрана труда и техника безопасности</t>
  </si>
  <si>
    <t>5.4</t>
  </si>
  <si>
    <t xml:space="preserve">дезинфекция, вывоз мусора </t>
  </si>
  <si>
    <t>5.5</t>
  </si>
  <si>
    <t>обязательные виды страхования</t>
  </si>
  <si>
    <t>5.5.1</t>
  </si>
  <si>
    <t>Обязательное страхование ГПО  работодателя</t>
  </si>
  <si>
    <t xml:space="preserve">В соответствии с изменениями в Закон РК " Об обязательном страховании работников от несчастных случаев при исполнении им трудовых (служебных ) обязанностей" (с изменениями на 27.04.2015 г.). </t>
  </si>
  <si>
    <t>5.5.2</t>
  </si>
  <si>
    <t>Обязательное страхование ГПО  автовладельцев</t>
  </si>
  <si>
    <t xml:space="preserve"> Согласно договору обязательногоо страхования транспорта </t>
  </si>
  <si>
    <t>5.5.3</t>
  </si>
  <si>
    <t>Обязат.экологическое страхование</t>
  </si>
  <si>
    <t xml:space="preserve"> Согласно договору обязательного экологического страхования </t>
  </si>
  <si>
    <t>5.6.5</t>
  </si>
  <si>
    <t>Обязательное социальное медицинское страхование</t>
  </si>
  <si>
    <t>с 2017 года</t>
  </si>
  <si>
    <t>5.6</t>
  </si>
  <si>
    <t>плата за эмиссии в окружающую среду</t>
  </si>
  <si>
    <t xml:space="preserve"> согласно разрешения на эмиссии в окружающую среду по сбросам, выбросам загрязняющих веществ  в окружающую среду на 2015-2017 гг. Затраты за 1-ый квартал</t>
  </si>
  <si>
    <t>5.7</t>
  </si>
  <si>
    <t>другие затраты, в т.ч.</t>
  </si>
  <si>
    <t>5.7.1</t>
  </si>
  <si>
    <t>теплоэнергия</t>
  </si>
  <si>
    <t>Расходы за отопительный сезон 2016 года в рамках утвржденной тарифной сметы</t>
  </si>
  <si>
    <t>5.7.2</t>
  </si>
  <si>
    <t>проездные билеты</t>
  </si>
  <si>
    <t>По результатам тендерных процедур</t>
  </si>
  <si>
    <t>5.7.3</t>
  </si>
  <si>
    <t>госэнергоэкспертиза, энергоаудит</t>
  </si>
  <si>
    <t>В тендере</t>
  </si>
  <si>
    <t>5.7.4</t>
  </si>
  <si>
    <t>поверка водомеров и приборов</t>
  </si>
  <si>
    <t>Расход за отчетный период в рамках утвержденной тарифной сметы</t>
  </si>
  <si>
    <t>5.7.5</t>
  </si>
  <si>
    <t>диагностика, ТО, техосмотр,регистрация автотранспорта и спецтехники</t>
  </si>
  <si>
    <t>По факту. Тендеры проведены частично</t>
  </si>
  <si>
    <t>5.7.6</t>
  </si>
  <si>
    <t>материалы для лаборатории</t>
  </si>
  <si>
    <t>5.7.7</t>
  </si>
  <si>
    <t>хозяйственные расходы</t>
  </si>
  <si>
    <t>5.7.8</t>
  </si>
  <si>
    <t>обслуживание  теплосчетчиков и электросчетчиков</t>
  </si>
  <si>
    <t xml:space="preserve">По результатам тендерных процедур </t>
  </si>
  <si>
    <t>5.7.9</t>
  </si>
  <si>
    <t>затраты на получение разрешительных документов</t>
  </si>
  <si>
    <t>За отчетный период возникли непреусмотренные расходы по оплате за получение гос.лицензии на деятельность, связанную с оборотом прекурсоров</t>
  </si>
  <si>
    <t>5.7.10</t>
  </si>
  <si>
    <t>услуги по очистке сточных вод</t>
  </si>
  <si>
    <t>5.7.11</t>
  </si>
  <si>
    <t>тех. обслуживание насосных станций</t>
  </si>
  <si>
    <t>5.7.12</t>
  </si>
  <si>
    <t>услуги на изыскательские работы (выкопировка,корректура топосъемки, выбор трассы)</t>
  </si>
  <si>
    <t>5.7.13</t>
  </si>
  <si>
    <t>тех.обслуживание системы видеонаблюдения</t>
  </si>
  <si>
    <t>II.</t>
  </si>
  <si>
    <t>Расходы периода, всего</t>
  </si>
  <si>
    <t>т.тг.</t>
  </si>
  <si>
    <t>6.</t>
  </si>
  <si>
    <t>Общие и адм.расходы, в т.ч.</t>
  </si>
  <si>
    <t>6.1</t>
  </si>
  <si>
    <t>заработная плата адм.персонала</t>
  </si>
  <si>
    <t>Сокращение административных расходов</t>
  </si>
  <si>
    <t>6.2</t>
  </si>
  <si>
    <t>социальный налог</t>
  </si>
  <si>
    <t>6.3</t>
  </si>
  <si>
    <t>амортизация</t>
  </si>
  <si>
    <t>6.4</t>
  </si>
  <si>
    <t>расходы на содержание и обслуживание технических средств управления, узлов связи,вычислительной техники и т.д.</t>
  </si>
  <si>
    <t>по результатам тендерных процедур</t>
  </si>
  <si>
    <t>6.5</t>
  </si>
  <si>
    <t xml:space="preserve">коммунальные услуги </t>
  </si>
  <si>
    <t>6.5.1</t>
  </si>
  <si>
    <t xml:space="preserve">     теплоэнергия</t>
  </si>
  <si>
    <t>Затраты в тарифной смете утверждены по факту 2014 года</t>
  </si>
  <si>
    <t>6.5.2</t>
  </si>
  <si>
    <t xml:space="preserve">     электроэнергия</t>
  </si>
  <si>
    <t>6.6</t>
  </si>
  <si>
    <t>6.7</t>
  </si>
  <si>
    <t>печать периодическая</t>
  </si>
  <si>
    <t>Затраты на периодические издания  только на 1- полугодие</t>
  </si>
  <si>
    <t>6.8</t>
  </si>
  <si>
    <t xml:space="preserve">налоги  </t>
  </si>
  <si>
    <t>6.8.1</t>
  </si>
  <si>
    <t>имущественный налог</t>
  </si>
  <si>
    <t xml:space="preserve">Оплата налога по факту </t>
  </si>
  <si>
    <t>6.8.2</t>
  </si>
  <si>
    <t>земельный налог</t>
  </si>
  <si>
    <t>6.8.3</t>
  </si>
  <si>
    <t>налог на транспорт</t>
  </si>
  <si>
    <t>оплата налога за отчеиный период не производилась</t>
  </si>
  <si>
    <t>6.8.4</t>
  </si>
  <si>
    <t>пользование земельными участками</t>
  </si>
  <si>
    <t>6.8.5</t>
  </si>
  <si>
    <t>радиочастотный спектр</t>
  </si>
  <si>
    <t>6.9</t>
  </si>
  <si>
    <t xml:space="preserve">другие расходы </t>
  </si>
  <si>
    <t>6.9.1</t>
  </si>
  <si>
    <t>содержание служебного транспорта</t>
  </si>
  <si>
    <t>сокращение административных расходов в связи с установкой GPS</t>
  </si>
  <si>
    <t>6.9.2</t>
  </si>
  <si>
    <t>хозрасходы</t>
  </si>
  <si>
    <t>6.9.3</t>
  </si>
  <si>
    <t>почтовые расходы</t>
  </si>
  <si>
    <t>затраты в рамках утвержденной тарифной сметы</t>
  </si>
  <si>
    <t>6.9.4</t>
  </si>
  <si>
    <t>оформление земельных участков, тех.паспортов,регистрация имущества</t>
  </si>
  <si>
    <t>оформление имущества по договорам доверительного управления</t>
  </si>
  <si>
    <t>6.9.5</t>
  </si>
  <si>
    <t>6.9.6</t>
  </si>
  <si>
    <t>аудиторские услуги</t>
  </si>
  <si>
    <t>6.9.8</t>
  </si>
  <si>
    <t>канцтовары, бланки</t>
  </si>
  <si>
    <t>6.9.9</t>
  </si>
  <si>
    <t>юр.услуги, нотариальные услуги</t>
  </si>
  <si>
    <t>Затраты в тарифной смете утверждены по фактическому расходу 2014 года</t>
  </si>
  <si>
    <t>6.9.10</t>
  </si>
  <si>
    <t>В рамках утвержденных расходов</t>
  </si>
  <si>
    <t>6.9.11</t>
  </si>
  <si>
    <t>сопровожд.программы АВС</t>
  </si>
  <si>
    <t>не проведен тендер</t>
  </si>
  <si>
    <t>6.9.12</t>
  </si>
  <si>
    <t>услуги банка</t>
  </si>
  <si>
    <t>В рамках утвержденной тарифной сметы</t>
  </si>
  <si>
    <t>6.9.13</t>
  </si>
  <si>
    <t>диагностика, ТО, техосмотр, регистрация автотранспорта и спецтехники</t>
  </si>
  <si>
    <t>6.9.14</t>
  </si>
  <si>
    <t>информационные услуги</t>
  </si>
  <si>
    <t>Снижение административных расходов.Информация об отключениях размещается на сайте</t>
  </si>
  <si>
    <t>7.</t>
  </si>
  <si>
    <t xml:space="preserve">Расходы на содержание службы сбыта </t>
  </si>
  <si>
    <t>7.1</t>
  </si>
  <si>
    <t>7.2</t>
  </si>
  <si>
    <t>другие  затраты</t>
  </si>
  <si>
    <t>7.2.1</t>
  </si>
  <si>
    <t>7.2.1.1</t>
  </si>
  <si>
    <t>7.2.1.2</t>
  </si>
  <si>
    <t>7.2.2</t>
  </si>
  <si>
    <t xml:space="preserve">     канцтовары, бланки</t>
  </si>
  <si>
    <t xml:space="preserve"> В результате  проведения конкурсных(тендерных) процедур. </t>
  </si>
  <si>
    <t>7.2.3</t>
  </si>
  <si>
    <t xml:space="preserve">     почтовые расходы</t>
  </si>
  <si>
    <t>7.2.4</t>
  </si>
  <si>
    <t>7.2.5</t>
  </si>
  <si>
    <t xml:space="preserve">     хозрасходы</t>
  </si>
  <si>
    <t>7.2.6</t>
  </si>
  <si>
    <t xml:space="preserve">     услуги связи</t>
  </si>
  <si>
    <t>7.2.8</t>
  </si>
  <si>
    <t xml:space="preserve">     услуги банка</t>
  </si>
  <si>
    <t xml:space="preserve">согласно договора  по кассовому обслуживанию </t>
  </si>
  <si>
    <t>7.2.9</t>
  </si>
  <si>
    <t xml:space="preserve">     проездные билеты</t>
  </si>
  <si>
    <t>7.2.10</t>
  </si>
  <si>
    <t xml:space="preserve">     услуги охранного мониторинга</t>
  </si>
  <si>
    <t>7.2.11</t>
  </si>
  <si>
    <t xml:space="preserve">     Услуги по вводу информации  в базу данных, обработке платежей ,печати счетов-квитанций,счетов-фактур,разноске квитанций.</t>
  </si>
  <si>
    <t xml:space="preserve">В соответствии с договором </t>
  </si>
  <si>
    <t>8</t>
  </si>
  <si>
    <t>Расходы на выплату вознаграждений</t>
  </si>
  <si>
    <t>в соответствии с графиком выплаты</t>
  </si>
  <si>
    <t>III.</t>
  </si>
  <si>
    <t>Всего затрат на предоставление услуги</t>
  </si>
  <si>
    <t>IV.</t>
  </si>
  <si>
    <t>Доход (РБА*СП)</t>
  </si>
  <si>
    <t>V.</t>
  </si>
  <si>
    <t>Всего доходов</t>
  </si>
  <si>
    <t>VI.</t>
  </si>
  <si>
    <t>Объемы оказанных услуг</t>
  </si>
  <si>
    <t>т.м3</t>
  </si>
  <si>
    <t>VII.</t>
  </si>
  <si>
    <t>Тариф без НДС</t>
  </si>
  <si>
    <t>тг./м3</t>
  </si>
  <si>
    <t>№ п/п</t>
  </si>
  <si>
    <t>Наименование  показателей</t>
  </si>
  <si>
    <t>Затраты на производство товаров и предоставления услуг, всего</t>
  </si>
  <si>
    <t xml:space="preserve">1. </t>
  </si>
  <si>
    <t>Материальные затраты, в т.ч.</t>
  </si>
  <si>
    <t>тыс.тенге.</t>
  </si>
  <si>
    <t>з/части на автотранспорт и спец.технику</t>
  </si>
  <si>
    <t>ГСМ</t>
  </si>
  <si>
    <t>1.5.</t>
  </si>
  <si>
    <t xml:space="preserve">электроэнергия покупная </t>
  </si>
  <si>
    <t>1.6.</t>
  </si>
  <si>
    <t>покупная вода</t>
  </si>
  <si>
    <t>Затраты на оплату труда, в т.ч.</t>
  </si>
  <si>
    <t>заработная плата</t>
  </si>
  <si>
    <t>социальный налог, соцстрах</t>
  </si>
  <si>
    <t>обязательные профессиональные пенсионные взносы</t>
  </si>
  <si>
    <t>по факту, тендеры проведены частично</t>
  </si>
  <si>
    <t>Ремонт</t>
  </si>
  <si>
    <t xml:space="preserve">5. </t>
  </si>
  <si>
    <t>Прочие затраты, в т.ч.</t>
  </si>
  <si>
    <t>плата за воду</t>
  </si>
  <si>
    <t>5.4.</t>
  </si>
  <si>
    <t>5.5.</t>
  </si>
  <si>
    <t>по фактическим объемам ТБО</t>
  </si>
  <si>
    <t>5.6.</t>
  </si>
  <si>
    <t>обязат.виды страхования, в т.ч.</t>
  </si>
  <si>
    <t>5.6.1</t>
  </si>
  <si>
    <t>5.6.2</t>
  </si>
  <si>
    <t>5.6.3</t>
  </si>
  <si>
    <t>5.7.</t>
  </si>
  <si>
    <t>5.8.</t>
  </si>
  <si>
    <t>5.8.1</t>
  </si>
  <si>
    <t>5.8.2</t>
  </si>
  <si>
    <t>разрешение на производство земельных работ</t>
  </si>
  <si>
    <t>5.8.3</t>
  </si>
  <si>
    <t>5.8.4</t>
  </si>
  <si>
    <t>5.8.5</t>
  </si>
  <si>
    <t>5.8.6</t>
  </si>
  <si>
    <t>5.8.7</t>
  </si>
  <si>
    <t>5.8.8</t>
  </si>
  <si>
    <t>5.8.9</t>
  </si>
  <si>
    <t>5.8.10</t>
  </si>
  <si>
    <t>5.8.11</t>
  </si>
  <si>
    <t>техосблуживание насосных станций</t>
  </si>
  <si>
    <t>5.8.12</t>
  </si>
  <si>
    <t>услуги на изыскательские работы (выкопировка, корректура топосъемки, выбор трассы)</t>
  </si>
  <si>
    <t>тендеры проводятся</t>
  </si>
  <si>
    <t>5.8.13</t>
  </si>
  <si>
    <t>техобслуживание системы видеонаблюдения</t>
  </si>
  <si>
    <t>Общие и адм.расходы в т.ч.</t>
  </si>
  <si>
    <t>6.1.</t>
  </si>
  <si>
    <t xml:space="preserve">заработная плата </t>
  </si>
  <si>
    <t>6.2.</t>
  </si>
  <si>
    <t>6.4.</t>
  </si>
  <si>
    <t>6.5.</t>
  </si>
  <si>
    <t>расходы на содержание и обслуживание технич. средств управления, узлов связи, вычислит.техники и др.</t>
  </si>
  <si>
    <t>6.6.</t>
  </si>
  <si>
    <t>коммунальные услуги</t>
  </si>
  <si>
    <t>6.6.1</t>
  </si>
  <si>
    <t>6.6.2</t>
  </si>
  <si>
    <t>электроэнергия</t>
  </si>
  <si>
    <t>6.7.</t>
  </si>
  <si>
    <t>6.8.</t>
  </si>
  <si>
    <t>периодическая печать</t>
  </si>
  <si>
    <t>6.9.</t>
  </si>
  <si>
    <t>налоги, в т.ч.</t>
  </si>
  <si>
    <t>сбор за проезд тяжеловесного а/транспорта</t>
  </si>
  <si>
    <t>6.11.</t>
  </si>
  <si>
    <t>другие расходы, в т.ч.</t>
  </si>
  <si>
    <t>6.11.1</t>
  </si>
  <si>
    <t>6.11.2</t>
  </si>
  <si>
    <t>6.11.3</t>
  </si>
  <si>
    <t xml:space="preserve">почтовые расходы </t>
  </si>
  <si>
    <t>6.11.4</t>
  </si>
  <si>
    <t>оформление зем.участков, техпаспортов, регистрация имущества</t>
  </si>
  <si>
    <t>6.11.5</t>
  </si>
  <si>
    <t>6.11.6</t>
  </si>
  <si>
    <t>6.11.7</t>
  </si>
  <si>
    <t>6.11.8</t>
  </si>
  <si>
    <t>6.10.10</t>
  </si>
  <si>
    <t>сопровождение программы АВС</t>
  </si>
  <si>
    <t>6.10.11</t>
  </si>
  <si>
    <t>6.10.12</t>
  </si>
  <si>
    <t>6.10.13</t>
  </si>
  <si>
    <t>информационные  услуги</t>
  </si>
  <si>
    <t>Расходы на содержание службы сбыта</t>
  </si>
  <si>
    <t>7,1</t>
  </si>
  <si>
    <t xml:space="preserve">      амортизация</t>
  </si>
  <si>
    <t>коммунальные услуги:</t>
  </si>
  <si>
    <t xml:space="preserve">         теплоэнергия</t>
  </si>
  <si>
    <t xml:space="preserve">         электроэнергия</t>
  </si>
  <si>
    <t xml:space="preserve">         канцтовары, бланки</t>
  </si>
  <si>
    <t xml:space="preserve">         почтовые расходы</t>
  </si>
  <si>
    <t xml:space="preserve">      расходы на содержание и      обслуживание технич. средств управления, узлов связи, вычислит.техники и др.</t>
  </si>
  <si>
    <t xml:space="preserve">         хозяйственные расходы</t>
  </si>
  <si>
    <t xml:space="preserve">        услуги связи</t>
  </si>
  <si>
    <t>7.2.7</t>
  </si>
  <si>
    <t xml:space="preserve">        услуги банка</t>
  </si>
  <si>
    <t xml:space="preserve">        проездные билеты</t>
  </si>
  <si>
    <t xml:space="preserve">        услуги охранного мониторинга</t>
  </si>
  <si>
    <t xml:space="preserve">        услуги по вводу информации в базу данных, обработке платежей, печати сч-квитанц., сч-факт, разноске квитанц.</t>
  </si>
  <si>
    <t>Расходы на выплату вознаграждений 11%</t>
  </si>
  <si>
    <t>IY.</t>
  </si>
  <si>
    <t>Всего затрат</t>
  </si>
  <si>
    <t>Y.</t>
  </si>
  <si>
    <t>тыс.м3</t>
  </si>
  <si>
    <t>тыс.тенге</t>
  </si>
  <si>
    <t>тенге/м3</t>
  </si>
  <si>
    <t>Нормативные потери</t>
  </si>
  <si>
    <t>%</t>
  </si>
  <si>
    <t xml:space="preserve">материалы на очистку воды </t>
  </si>
  <si>
    <t>Наименование показателей</t>
  </si>
  <si>
    <t>ед
 изм.</t>
  </si>
  <si>
    <t>откл
в %</t>
  </si>
  <si>
    <t>Тендера проведены частично</t>
  </si>
  <si>
    <t>Снижение объемов покупной воды</t>
  </si>
  <si>
    <t>дезинфекция, вывоз мусора</t>
  </si>
  <si>
    <t>Обязательное страхование ГПО владельцев объектов, деятельность которых связана с опасностью причинения вреда третьим лицам</t>
  </si>
  <si>
    <t xml:space="preserve">содержание служебного автотранспорта </t>
  </si>
  <si>
    <t>III</t>
  </si>
  <si>
    <t>VII</t>
  </si>
  <si>
    <t>VIII</t>
  </si>
  <si>
    <t xml:space="preserve">
   За счет расхода на автофургоны аварийных бригад в зимний период </t>
  </si>
  <si>
    <t>Снижение расходов за счет реализации мероприятий инвестиционной программы- установка GPS на спец и автотехнику</t>
  </si>
  <si>
    <t>Снижение объемов покупной воды с Канала им. К Сатпаева, увеличение покупной воды с ПУ"Энергоуголь"</t>
  </si>
  <si>
    <t>в рамках утвержденных затрат</t>
  </si>
  <si>
    <t>ставки платы  согласно решению XL сессии Карагандинсукого областного маслихата от 11.12.2015г № 458</t>
  </si>
  <si>
    <t xml:space="preserve">по факту </t>
  </si>
  <si>
    <t xml:space="preserve"> Согласно договору обязательного страхование ГПО владельцев объектов, деятельность которых связана с опасностью причинения вреда третьим лицам</t>
  </si>
  <si>
    <t>Снижение затрат в связи с выполнением мероприятий инвестиционной программы в 2015 году- установкой АТП на СВиО</t>
  </si>
  <si>
    <t>в тендере</t>
  </si>
  <si>
    <t>Снижение административных расходов. Информация об отключениях размещается на сайте</t>
  </si>
  <si>
    <t>Сведения об исполнении тарифной сметы на регулируемые услуги водоснабжения</t>
  </si>
  <si>
    <t>Сведения об исполнении тарифной сметы на регулируемые услуги водоотведения</t>
  </si>
  <si>
    <t>Снижение затрат в связи с неоконченными тендерами по госзакупкам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</si>
</sst>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_-* #,##0.00_т_г_-;\-* #,##0.00_т_г_-;_-* &quot;-&quot;??_т_г_-;_-@_-"/>
    <numFmt numFmtId="166" formatCode="#,##0.0"/>
    <numFmt numFmtId="167" formatCode="_(* #,##0.00_);_(* \(#,##0.00\);_(* &quot;-&quot;??_);_(@_)"/>
    <numFmt numFmtId="168" formatCode="_-* #,##0_р_._-;\-* #,##0_р_._-;_-* &quot;-&quot;_р_._-;_-@_-"/>
    <numFmt numFmtId="169" formatCode="_-* #,##0.00_Т_._-;\-* #,##0.00_Т_._-;_-* &quot;-&quot;??_Т_._-;_-@_-"/>
    <numFmt numFmtId="170" formatCode="_-* #,##0_р_._-;\-* #,##0_р_._-;_-* &quot;-&quot;??_р_._-;_-@_-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color indexed="8"/>
      <name val="Times New Roman Cyr"/>
      <charset val="204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u/>
      <sz val="5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23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23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23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3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0"/>
      <name val="Times New Roman Cyr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4"/>
      </patternFill>
    </fill>
    <fill>
      <patternFill patternType="solid">
        <fgColor indexed="36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4"/>
      </top>
      <bottom style="double">
        <color indexed="1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986">
    <xf numFmtId="0" fontId="0" fillId="0" borderId="0"/>
    <xf numFmtId="164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20" borderId="0" applyNumberFormat="0" applyBorder="0" applyAlignment="0" applyProtection="0"/>
    <xf numFmtId="167" fontId="1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14" borderId="12" applyNumberFormat="0" applyAlignment="0" applyProtection="0"/>
    <xf numFmtId="0" fontId="23" fillId="14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12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5" borderId="12" applyNumberFormat="0" applyAlignment="0" applyProtection="0"/>
    <xf numFmtId="0" fontId="23" fillId="14" borderId="12" applyNumberFormat="0" applyAlignment="0" applyProtection="0"/>
    <xf numFmtId="0" fontId="23" fillId="14" borderId="12" applyNumberFormat="0" applyAlignment="0" applyProtection="0"/>
    <xf numFmtId="0" fontId="23" fillId="14" borderId="12" applyNumberFormat="0" applyAlignment="0" applyProtection="0"/>
    <xf numFmtId="0" fontId="23" fillId="14" borderId="12" applyNumberFormat="0" applyAlignment="0" applyProtection="0"/>
    <xf numFmtId="0" fontId="23" fillId="12" borderId="12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29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5" borderId="13" applyNumberFormat="0" applyAlignment="0" applyProtection="0"/>
    <xf numFmtId="0" fontId="24" fillId="29" borderId="13" applyNumberFormat="0" applyAlignment="0" applyProtection="0"/>
    <xf numFmtId="0" fontId="24" fillId="29" borderId="13" applyNumberFormat="0" applyAlignment="0" applyProtection="0"/>
    <xf numFmtId="0" fontId="24" fillId="29" borderId="13" applyNumberFormat="0" applyAlignment="0" applyProtection="0"/>
    <xf numFmtId="0" fontId="24" fillId="29" borderId="13" applyNumberFormat="0" applyAlignment="0" applyProtection="0"/>
    <xf numFmtId="0" fontId="24" fillId="5" borderId="13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29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5" borderId="12" applyNumberFormat="0" applyAlignment="0" applyProtection="0"/>
    <xf numFmtId="0" fontId="25" fillId="29" borderId="12" applyNumberFormat="0" applyAlignment="0" applyProtection="0"/>
    <xf numFmtId="0" fontId="25" fillId="29" borderId="12" applyNumberFormat="0" applyAlignment="0" applyProtection="0"/>
    <xf numFmtId="0" fontId="25" fillId="29" borderId="12" applyNumberFormat="0" applyAlignment="0" applyProtection="0"/>
    <xf numFmtId="0" fontId="25" fillId="29" borderId="12" applyNumberFormat="0" applyAlignment="0" applyProtection="0"/>
    <xf numFmtId="0" fontId="25" fillId="5" borderId="12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8" fillId="0" borderId="15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1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4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6" fillId="0" borderId="23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7" fillId="30" borderId="25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4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4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43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2" fillId="0" borderId="0" applyNumberFormat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ont="0" applyFill="0" applyBorder="0" applyAlignment="0" applyProtection="0"/>
    <xf numFmtId="0" fontId="1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" fillId="8" borderId="26" applyNumberFormat="0" applyFont="0" applyAlignment="0" applyProtection="0"/>
    <xf numFmtId="0" fontId="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12" fillId="8" borderId="26" applyNumberFormat="0" applyFont="0" applyAlignment="0" applyProtection="0"/>
    <xf numFmtId="0" fontId="42" fillId="0" borderId="0" applyNumberFormat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2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42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ont="0" applyFill="0" applyBorder="0" applyAlignment="0" applyProtection="0"/>
    <xf numFmtId="168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2" fillId="0" borderId="0" applyNumberFormat="0" applyFont="0" applyFill="0" applyBorder="0" applyAlignment="0" applyProtection="0"/>
    <xf numFmtId="0" fontId="52" fillId="0" borderId="0">
      <alignment horizontal="left"/>
    </xf>
  </cellStyleXfs>
  <cellXfs count="165">
    <xf numFmtId="0" fontId="0" fillId="0" borderId="0" xfId="0"/>
    <xf numFmtId="3" fontId="3" fillId="0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3" fillId="0" borderId="0" xfId="1" applyNumberFormat="1" applyFont="1" applyFill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wrapText="1"/>
    </xf>
    <xf numFmtId="49" fontId="9" fillId="0" borderId="7" xfId="1" applyNumberFormat="1" applyFont="1" applyFill="1" applyBorder="1" applyAlignment="1">
      <alignment horizontal="center" vertical="center" wrapText="1"/>
    </xf>
    <xf numFmtId="3" fontId="9" fillId="0" borderId="8" xfId="1" applyNumberFormat="1" applyFont="1" applyFill="1" applyBorder="1" applyAlignment="1">
      <alignment vertical="center" wrapText="1"/>
    </xf>
    <xf numFmtId="3" fontId="9" fillId="0" borderId="9" xfId="1" applyNumberFormat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center" vertical="center" wrapText="1"/>
    </xf>
    <xf numFmtId="3" fontId="10" fillId="0" borderId="8" xfId="1" applyNumberFormat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166" fontId="13" fillId="0" borderId="8" xfId="2" applyNumberFormat="1" applyFont="1" applyFill="1" applyBorder="1" applyAlignment="1">
      <alignment horizontal="left" vertical="center" wrapText="1"/>
    </xf>
    <xf numFmtId="166" fontId="13" fillId="0" borderId="10" xfId="2" applyNumberFormat="1" applyFont="1" applyFill="1" applyBorder="1" applyAlignment="1">
      <alignment horizontal="left" vertical="center" wrapText="1"/>
    </xf>
    <xf numFmtId="166" fontId="13" fillId="0" borderId="5" xfId="2" applyNumberFormat="1" applyFont="1" applyFill="1" applyBorder="1" applyAlignment="1">
      <alignment horizontal="left" vertical="center" wrapText="1"/>
    </xf>
    <xf numFmtId="2" fontId="8" fillId="0" borderId="11" xfId="3" applyNumberFormat="1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wrapText="1"/>
    </xf>
    <xf numFmtId="3" fontId="3" fillId="0" borderId="9" xfId="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wrapText="1"/>
    </xf>
    <xf numFmtId="3" fontId="5" fillId="0" borderId="8" xfId="1" applyNumberFormat="1" applyFont="1" applyFill="1" applyBorder="1" applyAlignment="1">
      <alignment horizontal="left" vertical="center" wrapText="1"/>
    </xf>
    <xf numFmtId="0" fontId="13" fillId="0" borderId="11" xfId="3" applyFont="1" applyFill="1" applyBorder="1" applyAlignment="1">
      <alignment horizontal="left" vertical="center" wrapText="1"/>
    </xf>
    <xf numFmtId="3" fontId="13" fillId="0" borderId="11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vertical="center" wrapText="1"/>
    </xf>
    <xf numFmtId="3" fontId="9" fillId="0" borderId="0" xfId="4" applyNumberFormat="1" applyFont="1" applyFill="1" applyAlignment="1">
      <alignment wrapText="1"/>
    </xf>
    <xf numFmtId="3" fontId="9" fillId="0" borderId="8" xfId="1" applyNumberFormat="1" applyFont="1" applyFill="1" applyBorder="1" applyAlignment="1">
      <alignment horizontal="left" vertical="center" wrapText="1"/>
    </xf>
    <xf numFmtId="3" fontId="10" fillId="0" borderId="8" xfId="1" applyNumberFormat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horizontal="left" vertical="center" wrapText="1"/>
    </xf>
    <xf numFmtId="3" fontId="9" fillId="0" borderId="8" xfId="0" applyNumberFormat="1" applyFont="1" applyFill="1" applyBorder="1" applyAlignment="1">
      <alignment horizontal="left" vertical="center" wrapText="1"/>
    </xf>
    <xf numFmtId="3" fontId="16" fillId="0" borderId="8" xfId="0" applyNumberFormat="1" applyFont="1" applyFill="1" applyBorder="1" applyAlignment="1">
      <alignment horizontal="left" vertical="center" wrapText="1"/>
    </xf>
    <xf numFmtId="3" fontId="8" fillId="0" borderId="8" xfId="0" applyNumberFormat="1" applyFont="1" applyBorder="1" applyAlignment="1">
      <alignment vertical="center" wrapText="1"/>
    </xf>
    <xf numFmtId="3" fontId="13" fillId="0" borderId="11" xfId="0" applyNumberFormat="1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left" vertical="center" wrapText="1"/>
    </xf>
    <xf numFmtId="3" fontId="7" fillId="0" borderId="7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vertical="center" wrapText="1"/>
    </xf>
    <xf numFmtId="3" fontId="3" fillId="0" borderId="10" xfId="1" applyNumberFormat="1" applyFont="1" applyFill="1" applyBorder="1" applyAlignment="1">
      <alignment horizontal="left" vertical="center" wrapText="1"/>
    </xf>
    <xf numFmtId="3" fontId="3" fillId="0" borderId="5" xfId="1" applyNumberFormat="1" applyFont="1" applyFill="1" applyBorder="1" applyAlignment="1">
      <alignment horizontal="left" vertical="center" wrapText="1"/>
    </xf>
    <xf numFmtId="4" fontId="3" fillId="0" borderId="8" xfId="1" applyNumberFormat="1" applyFont="1" applyFill="1" applyBorder="1" applyAlignment="1">
      <alignment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horizontal="center" vertical="center" wrapText="1"/>
    </xf>
    <xf numFmtId="4" fontId="7" fillId="0" borderId="8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Alignment="1">
      <alignment vertical="center" wrapText="1"/>
    </xf>
    <xf numFmtId="3" fontId="9" fillId="0" borderId="0" xfId="1" applyNumberFormat="1" applyFont="1" applyFill="1" applyAlignment="1">
      <alignment vertical="center" wrapText="1"/>
    </xf>
    <xf numFmtId="3" fontId="9" fillId="0" borderId="0" xfId="1" applyNumberFormat="1" applyFont="1" applyFill="1" applyAlignment="1">
      <alignment horizontal="center" vertical="center" wrapText="1"/>
    </xf>
    <xf numFmtId="0" fontId="9" fillId="0" borderId="8" xfId="3" applyFont="1" applyFill="1" applyBorder="1" applyAlignment="1">
      <alignment vertical="center" wrapText="1"/>
    </xf>
    <xf numFmtId="3" fontId="9" fillId="0" borderId="8" xfId="5985" applyNumberFormat="1" applyFont="1" applyFill="1" applyBorder="1" applyAlignment="1">
      <alignment vertical="center"/>
    </xf>
    <xf numFmtId="3" fontId="16" fillId="0" borderId="0" xfId="0" applyNumberFormat="1" applyFont="1" applyFill="1"/>
    <xf numFmtId="3" fontId="3" fillId="0" borderId="0" xfId="0" applyNumberFormat="1" applyFont="1" applyFill="1"/>
    <xf numFmtId="3" fontId="3" fillId="0" borderId="29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170" fontId="14" fillId="0" borderId="8" xfId="0" applyNumberFormat="1" applyFont="1" applyFill="1" applyBorder="1" applyAlignment="1">
      <alignment horizontal="center"/>
    </xf>
    <xf numFmtId="170" fontId="5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wrapText="1"/>
    </xf>
    <xf numFmtId="49" fontId="53" fillId="0" borderId="32" xfId="0" applyNumberFormat="1" applyFont="1" applyFill="1" applyBorder="1" applyAlignment="1">
      <alignment horizontal="center"/>
    </xf>
    <xf numFmtId="3" fontId="3" fillId="0" borderId="33" xfId="0" applyNumberFormat="1" applyFont="1" applyFill="1" applyBorder="1"/>
    <xf numFmtId="3" fontId="3" fillId="0" borderId="34" xfId="0" applyNumberFormat="1" applyFont="1" applyFill="1" applyBorder="1" applyAlignment="1">
      <alignment horizontal="center" vertical="center" wrapText="1"/>
    </xf>
    <xf numFmtId="170" fontId="14" fillId="0" borderId="8" xfId="0" applyNumberFormat="1" applyFont="1" applyFill="1" applyBorder="1" applyAlignment="1">
      <alignment horizontal="left"/>
    </xf>
    <xf numFmtId="49" fontId="16" fillId="0" borderId="32" xfId="0" applyNumberFormat="1" applyFont="1" applyFill="1" applyBorder="1" applyAlignment="1">
      <alignment horizontal="center"/>
    </xf>
    <xf numFmtId="3" fontId="16" fillId="0" borderId="33" xfId="0" applyNumberFormat="1" applyFont="1" applyFill="1" applyBorder="1" applyAlignment="1">
      <alignment horizontal="left" indent="1"/>
    </xf>
    <xf numFmtId="3" fontId="16" fillId="0" borderId="34" xfId="0" applyNumberFormat="1" applyFont="1" applyFill="1" applyBorder="1" applyAlignment="1">
      <alignment horizontal="center"/>
    </xf>
    <xf numFmtId="166" fontId="16" fillId="0" borderId="0" xfId="0" applyNumberFormat="1" applyFont="1" applyFill="1"/>
    <xf numFmtId="3" fontId="16" fillId="0" borderId="33" xfId="0" applyNumberFormat="1" applyFont="1" applyFill="1" applyBorder="1" applyAlignment="1">
      <alignment horizontal="left" wrapText="1" indent="1"/>
    </xf>
    <xf numFmtId="49" fontId="9" fillId="0" borderId="32" xfId="0" applyNumberFormat="1" applyFont="1" applyFill="1" applyBorder="1" applyAlignment="1">
      <alignment horizontal="center"/>
    </xf>
    <xf numFmtId="3" fontId="9" fillId="0" borderId="33" xfId="0" applyNumberFormat="1" applyFont="1" applyFill="1" applyBorder="1" applyAlignment="1">
      <alignment horizontal="left" indent="1"/>
    </xf>
    <xf numFmtId="3" fontId="9" fillId="0" borderId="8" xfId="0" applyNumberFormat="1" applyFont="1" applyFill="1" applyBorder="1" applyAlignment="1">
      <alignment wrapText="1"/>
    </xf>
    <xf numFmtId="3" fontId="9" fillId="0" borderId="0" xfId="0" applyNumberFormat="1" applyFont="1" applyFill="1"/>
    <xf numFmtId="3" fontId="5" fillId="0" borderId="8" xfId="0" applyNumberFormat="1" applyFont="1" applyFill="1" applyBorder="1" applyAlignment="1">
      <alignment horizontal="left" vertical="center" wrapText="1"/>
    </xf>
    <xf numFmtId="49" fontId="9" fillId="0" borderId="32" xfId="0" applyNumberFormat="1" applyFont="1" applyFill="1" applyBorder="1" applyAlignment="1">
      <alignment horizontal="center" vertical="center"/>
    </xf>
    <xf numFmtId="3" fontId="9" fillId="0" borderId="33" xfId="0" applyNumberFormat="1" applyFont="1" applyFill="1" applyBorder="1" applyAlignment="1">
      <alignment horizontal="left" vertical="center" indent="1"/>
    </xf>
    <xf numFmtId="49" fontId="3" fillId="0" borderId="32" xfId="0" applyNumberFormat="1" applyFont="1" applyFill="1" applyBorder="1" applyAlignment="1">
      <alignment horizontal="center"/>
    </xf>
    <xf numFmtId="3" fontId="3" fillId="0" borderId="33" xfId="0" applyNumberFormat="1" applyFont="1" applyFill="1" applyBorder="1" applyAlignment="1">
      <alignment horizontal="left"/>
    </xf>
    <xf numFmtId="3" fontId="9" fillId="0" borderId="33" xfId="0" applyNumberFormat="1" applyFont="1" applyFill="1" applyBorder="1" applyAlignment="1">
      <alignment horizontal="left" wrapText="1" indent="1"/>
    </xf>
    <xf numFmtId="3" fontId="3" fillId="0" borderId="34" xfId="0" applyNumberFormat="1" applyFont="1" applyFill="1" applyBorder="1" applyAlignment="1">
      <alignment horizontal="center"/>
    </xf>
    <xf numFmtId="3" fontId="9" fillId="0" borderId="34" xfId="0" applyNumberFormat="1" applyFont="1" applyFill="1" applyBorder="1" applyAlignment="1">
      <alignment horizontal="center"/>
    </xf>
    <xf numFmtId="170" fontId="14" fillId="0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wrapText="1"/>
    </xf>
    <xf numFmtId="3" fontId="9" fillId="0" borderId="33" xfId="0" applyNumberFormat="1" applyFont="1" applyFill="1" applyBorder="1" applyAlignment="1"/>
    <xf numFmtId="3" fontId="54" fillId="0" borderId="0" xfId="0" applyNumberFormat="1" applyFont="1" applyFill="1"/>
    <xf numFmtId="3" fontId="16" fillId="0" borderId="33" xfId="0" applyNumberFormat="1" applyFont="1" applyFill="1" applyBorder="1" applyAlignment="1">
      <alignment horizontal="left" vertical="center" wrapText="1" indent="1"/>
    </xf>
    <xf numFmtId="3" fontId="16" fillId="0" borderId="8" xfId="0" applyNumberFormat="1" applyFont="1" applyFill="1" applyBorder="1" applyAlignment="1">
      <alignment wrapText="1"/>
    </xf>
    <xf numFmtId="3" fontId="16" fillId="0" borderId="33" xfId="0" applyNumberFormat="1" applyFont="1" applyFill="1" applyBorder="1" applyAlignment="1">
      <alignment horizontal="left"/>
    </xf>
    <xf numFmtId="3" fontId="16" fillId="0" borderId="33" xfId="0" applyNumberFormat="1" applyFont="1" applyFill="1" applyBorder="1" applyAlignment="1">
      <alignment horizontal="left" indent="3"/>
    </xf>
    <xf numFmtId="3" fontId="16" fillId="0" borderId="33" xfId="0" applyNumberFormat="1" applyFont="1" applyFill="1" applyBorder="1" applyAlignment="1"/>
    <xf numFmtId="170" fontId="5" fillId="0" borderId="8" xfId="0" applyNumberFormat="1" applyFont="1" applyFill="1" applyBorder="1" applyAlignment="1">
      <alignment horizontal="center" vertical="center"/>
    </xf>
    <xf numFmtId="3" fontId="9" fillId="0" borderId="33" xfId="0" applyNumberFormat="1" applyFont="1" applyFill="1" applyBorder="1" applyAlignment="1">
      <alignment horizontal="left" indent="3"/>
    </xf>
    <xf numFmtId="3" fontId="16" fillId="0" borderId="33" xfId="0" applyNumberFormat="1" applyFont="1" applyFill="1" applyBorder="1" applyAlignment="1">
      <alignment horizontal="left" wrapText="1" indent="3"/>
    </xf>
    <xf numFmtId="49" fontId="3" fillId="0" borderId="32" xfId="0" applyNumberFormat="1" applyFont="1" applyFill="1" applyBorder="1" applyAlignment="1">
      <alignment horizontal="center" vertical="center"/>
    </xf>
    <xf numFmtId="49" fontId="54" fillId="0" borderId="32" xfId="0" applyNumberFormat="1" applyFont="1" applyFill="1" applyBorder="1" applyAlignment="1">
      <alignment horizontal="center"/>
    </xf>
    <xf numFmtId="3" fontId="54" fillId="0" borderId="33" xfId="0" applyNumberFormat="1" applyFont="1" applyFill="1" applyBorder="1" applyAlignment="1">
      <alignment horizontal="left" indent="3"/>
    </xf>
    <xf numFmtId="49" fontId="3" fillId="0" borderId="32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left" vertical="center" wrapText="1"/>
    </xf>
    <xf numFmtId="3" fontId="54" fillId="0" borderId="33" xfId="0" applyNumberFormat="1" applyFont="1" applyFill="1" applyBorder="1" applyAlignment="1"/>
    <xf numFmtId="3" fontId="16" fillId="0" borderId="33" xfId="0" applyNumberFormat="1" applyFont="1" applyFill="1" applyBorder="1" applyAlignment="1">
      <alignment wrapText="1"/>
    </xf>
    <xf numFmtId="3" fontId="16" fillId="0" borderId="33" xfId="0" applyNumberFormat="1" applyFont="1" applyFill="1" applyBorder="1" applyAlignment="1">
      <alignment vertical="center"/>
    </xf>
    <xf numFmtId="3" fontId="53" fillId="0" borderId="8" xfId="0" applyNumberFormat="1" applyFont="1" applyFill="1" applyBorder="1" applyAlignment="1">
      <alignment wrapText="1"/>
    </xf>
    <xf numFmtId="3" fontId="53" fillId="0" borderId="0" xfId="0" applyNumberFormat="1" applyFont="1" applyFill="1"/>
    <xf numFmtId="3" fontId="16" fillId="0" borderId="33" xfId="0" applyNumberFormat="1" applyFont="1" applyFill="1" applyBorder="1" applyAlignment="1">
      <alignment vertical="center" wrapText="1"/>
    </xf>
    <xf numFmtId="0" fontId="55" fillId="0" borderId="33" xfId="0" applyFont="1" applyFill="1" applyBorder="1" applyAlignment="1">
      <alignment wrapText="1"/>
    </xf>
    <xf numFmtId="3" fontId="53" fillId="0" borderId="34" xfId="0" applyNumberFormat="1" applyFont="1" applyFill="1" applyBorder="1" applyAlignment="1">
      <alignment horizontal="center"/>
    </xf>
    <xf numFmtId="4" fontId="53" fillId="0" borderId="0" xfId="0" applyNumberFormat="1" applyFont="1" applyFill="1"/>
    <xf numFmtId="3" fontId="3" fillId="0" borderId="32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left" wrapText="1" shrinkToFit="1"/>
    </xf>
    <xf numFmtId="166" fontId="53" fillId="0" borderId="34" xfId="0" applyNumberFormat="1" applyFont="1" applyFill="1" applyBorder="1" applyAlignment="1">
      <alignment horizontal="center" vertical="center"/>
    </xf>
    <xf numFmtId="3" fontId="53" fillId="0" borderId="34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wrapText="1"/>
    </xf>
    <xf numFmtId="3" fontId="16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 wrapText="1"/>
    </xf>
    <xf numFmtId="3" fontId="16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66" fontId="16" fillId="2" borderId="8" xfId="0" applyNumberFormat="1" applyFont="1" applyFill="1" applyBorder="1" applyAlignment="1">
      <alignment wrapText="1"/>
    </xf>
    <xf numFmtId="49" fontId="3" fillId="0" borderId="36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/>
    </xf>
    <xf numFmtId="0" fontId="56" fillId="0" borderId="29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vertical="center"/>
    </xf>
    <xf numFmtId="4" fontId="3" fillId="0" borderId="37" xfId="0" applyNumberFormat="1" applyFont="1" applyFill="1" applyBorder="1" applyAlignment="1">
      <alignment horizontal="left"/>
    </xf>
    <xf numFmtId="4" fontId="53" fillId="0" borderId="38" xfId="0" applyNumberFormat="1" applyFont="1" applyFill="1" applyBorder="1" applyAlignment="1">
      <alignment horizontal="center"/>
    </xf>
    <xf numFmtId="170" fontId="5" fillId="0" borderId="39" xfId="0" applyNumberFormat="1" applyFont="1" applyFill="1" applyBorder="1" applyAlignment="1">
      <alignment horizontal="center"/>
    </xf>
    <xf numFmtId="3" fontId="9" fillId="0" borderId="39" xfId="0" applyNumberFormat="1" applyFont="1" applyFill="1" applyBorder="1" applyAlignment="1">
      <alignment wrapText="1"/>
    </xf>
    <xf numFmtId="3" fontId="3" fillId="0" borderId="35" xfId="0" applyNumberFormat="1" applyFont="1" applyFill="1" applyBorder="1" applyAlignment="1">
      <alignment horizontal="left" vertical="center"/>
    </xf>
    <xf numFmtId="3" fontId="3" fillId="0" borderId="29" xfId="0" applyNumberFormat="1" applyFont="1" applyFill="1" applyBorder="1" applyAlignment="1">
      <alignment horizontal="left" vertical="center"/>
    </xf>
    <xf numFmtId="170" fontId="3" fillId="0" borderId="8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4" fontId="3" fillId="0" borderId="39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/>
    </xf>
    <xf numFmtId="166" fontId="3" fillId="0" borderId="41" xfId="0" applyNumberFormat="1" applyFont="1" applyFill="1" applyBorder="1" applyAlignment="1">
      <alignment horizontal="left" vertical="center"/>
    </xf>
    <xf numFmtId="166" fontId="3" fillId="0" borderId="30" xfId="0" applyNumberFormat="1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wrapText="1"/>
    </xf>
    <xf numFmtId="3" fontId="8" fillId="0" borderId="8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wrapText="1"/>
    </xf>
  </cellXfs>
  <cellStyles count="5986">
    <cellStyle name="_x0005__x001c_" xfId="4"/>
    <cellStyle name="_x0005__x001c_ 10" xfId="5"/>
    <cellStyle name="_x0005__x001c_ 11" xfId="6"/>
    <cellStyle name="_x0005__x001c_ 12" xfId="7"/>
    <cellStyle name="_x0005__x001c_ 2" xfId="8"/>
    <cellStyle name="_x0005__x001c_ 2 10" xfId="9"/>
    <cellStyle name="_x0005__x001c_ 2 11" xfId="10"/>
    <cellStyle name="_x0005__x001c_ 2 12" xfId="11"/>
    <cellStyle name="_x0005__x001c_ 2 13" xfId="12"/>
    <cellStyle name="_x0005__x001c_ 2 14" xfId="13"/>
    <cellStyle name="_x0005__x001c_ 2 15" xfId="14"/>
    <cellStyle name="_x0005__x001c_ 2 16" xfId="15"/>
    <cellStyle name="_x0005__x001c_ 2 17" xfId="16"/>
    <cellStyle name="_x0005__x001c_ 2 18" xfId="17"/>
    <cellStyle name="_x0005__x001c_ 2 19" xfId="18"/>
    <cellStyle name="_x0005__x001c_ 2 2" xfId="19"/>
    <cellStyle name="_x0005__x001c_ 2 3" xfId="20"/>
    <cellStyle name="_x0005__x001c_ 2 4" xfId="21"/>
    <cellStyle name="_x0005__x001c_ 2 5" xfId="22"/>
    <cellStyle name="_x0005__x001c_ 2 6" xfId="23"/>
    <cellStyle name="_x0005__x001c_ 2 7" xfId="24"/>
    <cellStyle name="_x0005__x001c_ 2 8" xfId="25"/>
    <cellStyle name="_x0005__x001c_ 2 9" xfId="26"/>
    <cellStyle name="_x0005__x001c_ 2_Бюджет Жарык 2010" xfId="27"/>
    <cellStyle name="_x0005__x001c_ 3" xfId="28"/>
    <cellStyle name="_x0005__x001c_ 4" xfId="29"/>
    <cellStyle name="_x0005__x001c_ 5" xfId="30"/>
    <cellStyle name="_x0005__x001c_ 6" xfId="31"/>
    <cellStyle name="_x0005__x001c_ 7" xfId="32"/>
    <cellStyle name="_x0005__x001c_ 8" xfId="33"/>
    <cellStyle name="_x0005__x001c_ 8 10" xfId="34"/>
    <cellStyle name="_x0005__x001c_ 8 11" xfId="35"/>
    <cellStyle name="_x0005__x001c_ 8 12" xfId="36"/>
    <cellStyle name="_x0005__x001c_ 8 13" xfId="37"/>
    <cellStyle name="_x0005__x001c_ 8 14" xfId="38"/>
    <cellStyle name="_x0005__x001c_ 8 15" xfId="39"/>
    <cellStyle name="_x0005__x001c_ 8 16" xfId="40"/>
    <cellStyle name="_x0005__x001c_ 8 2" xfId="41"/>
    <cellStyle name="_x0005__x001c_ 8 3" xfId="42"/>
    <cellStyle name="_x0005__x001c_ 8 4" xfId="43"/>
    <cellStyle name="_x0005__x001c_ 8 5" xfId="44"/>
    <cellStyle name="_x0005__x001c_ 8 6" xfId="45"/>
    <cellStyle name="_x0005__x001c_ 8 7" xfId="46"/>
    <cellStyle name="_x0005__x001c_ 8 8" xfId="47"/>
    <cellStyle name="_x0005__x001c_ 8 9" xfId="48"/>
    <cellStyle name="_x0005__x001c_ 8_Бюджет Жарык 2010" xfId="49"/>
    <cellStyle name="_x0005__x001c_ 9" xfId="50"/>
    <cellStyle name="_x0005__x001c__2008 Бюджет ТОО Караганды Жылу 2 версия" xfId="51"/>
    <cellStyle name="_касса" xfId="52"/>
    <cellStyle name="_Проект бюджета на 2007 КЭГ КарагандыЖылу" xfId="53"/>
    <cellStyle name="_Проект бюджета на 2007 КЭГ КарагандыЖылу 10" xfId="54"/>
    <cellStyle name="_Проект бюджета на 2007 КЭГ КарагандыЖылу 11" xfId="55"/>
    <cellStyle name="_Проект бюджета на 2007 КЭГ КарагандыЖылу 12" xfId="56"/>
    <cellStyle name="_Проект бюджета на 2007 КЭГ КарагандыЖылу 13" xfId="57"/>
    <cellStyle name="_Проект бюджета на 2007 КЭГ КарагандыЖылу 14" xfId="58"/>
    <cellStyle name="_Проект бюджета на 2007 КЭГ КарагандыЖылу 15" xfId="59"/>
    <cellStyle name="_Проект бюджета на 2007 КЭГ КарагандыЖылу 16" xfId="60"/>
    <cellStyle name="_Проект бюджета на 2007 КЭГ КарагандыЖылу 2" xfId="61"/>
    <cellStyle name="_Проект бюджета на 2007 КЭГ КарагандыЖылу 3" xfId="62"/>
    <cellStyle name="_Проект бюджета на 2007 КЭГ КарагандыЖылу 4" xfId="63"/>
    <cellStyle name="_Проект бюджета на 2007 КЭГ КарагандыЖылу 5" xfId="64"/>
    <cellStyle name="_Проект бюджета на 2007 КЭГ КарагандыЖылу 6" xfId="65"/>
    <cellStyle name="_Проект бюджета на 2007 КЭГ КарагандыЖылу 7" xfId="66"/>
    <cellStyle name="_Проект бюджета на 2007 КЭГ КарагандыЖылу 8" xfId="67"/>
    <cellStyle name="_Проект бюджета на 2007 КЭГ КарагандыЖылу 9" xfId="68"/>
    <cellStyle name="_Проект бюджета на 2007 КЭГ КарагандыЖылу_Бюджет Жарык 2010" xfId="69"/>
    <cellStyle name="_Проект бюджета на 2007 КЭГ КарагандыЖылу_Бюджет Жарык на 2009" xfId="70"/>
    <cellStyle name="_Проект бюджета на 2007 КЭГ КарагандыЖылу_Бюджет Жарык на 2009 - Администрация" xfId="71"/>
    <cellStyle name="_Проект бюджета на 2007 КЭГ КарагандыЖылу_Бюджет УПР на 2009" xfId="72"/>
    <cellStyle name="_Проект бюджета на 2007 КЭГ КарагандыЖылу_Бюджет УПР на 2009 для ККС 13.07.09г" xfId="73"/>
    <cellStyle name="_Проект бюджета на 2007 ЮКЭГ ЭнергоПоток" xfId="74"/>
    <cellStyle name="_Проект бюджета на 2007 ЮКЭГ ЭнергоПоток 10" xfId="75"/>
    <cellStyle name="_Проект бюджета на 2007 ЮКЭГ ЭнергоПоток 11" xfId="76"/>
    <cellStyle name="_Проект бюджета на 2007 ЮКЭГ ЭнергоПоток 12" xfId="77"/>
    <cellStyle name="_Проект бюджета на 2007 ЮКЭГ ЭнергоПоток 13" xfId="78"/>
    <cellStyle name="_Проект бюджета на 2007 ЮКЭГ ЭнергоПоток 14" xfId="79"/>
    <cellStyle name="_Проект бюджета на 2007 ЮКЭГ ЭнергоПоток 15" xfId="80"/>
    <cellStyle name="_Проект бюджета на 2007 ЮКЭГ ЭнергоПоток 16" xfId="81"/>
    <cellStyle name="_Проект бюджета на 2007 ЮКЭГ ЭнергоПоток 2" xfId="82"/>
    <cellStyle name="_Проект бюджета на 2007 ЮКЭГ ЭнергоПоток 3" xfId="83"/>
    <cellStyle name="_Проект бюджета на 2007 ЮКЭГ ЭнергоПоток 4" xfId="84"/>
    <cellStyle name="_Проект бюджета на 2007 ЮКЭГ ЭнергоПоток 5" xfId="85"/>
    <cellStyle name="_Проект бюджета на 2007 ЮКЭГ ЭнергоПоток 6" xfId="86"/>
    <cellStyle name="_Проект бюджета на 2007 ЮКЭГ ЭнергоПоток 7" xfId="87"/>
    <cellStyle name="_Проект бюджета на 2007 ЮКЭГ ЭнергоПоток 8" xfId="88"/>
    <cellStyle name="_Проект бюджета на 2007 ЮКЭГ ЭнергоПоток 9" xfId="89"/>
    <cellStyle name="_Проект бюджета на 2007 ЮКЭГ ЭнергоПоток_Бюджет Жарык 2010" xfId="90"/>
    <cellStyle name="_Проект бюджета на 2007 ЮКЭГ ЭнергоПоток_Бюджет Жарык на 2009" xfId="91"/>
    <cellStyle name="_Проект бюджета на 2007 ЮКЭГ ЭнергоПоток_Бюджет Жарык на 2009 - Администрация" xfId="92"/>
    <cellStyle name="_Проект бюджета на 2007 ЮКЭГ ЭнергоПоток_Бюджет УПР на 2009" xfId="93"/>
    <cellStyle name="_Проект бюджета на 2007 ЮКЭГ ЭнергоПоток_Бюджет УПР на 2009 для ККС 13.07.09г" xfId="94"/>
    <cellStyle name="_Проект бюджета ТОО Караганды Жарык на 2007 год111" xfId="95"/>
    <cellStyle name="_Проект бюджета ТОО Караганды Жарык на 2007 год111 10" xfId="96"/>
    <cellStyle name="_Проект бюджета ТОО Караганды Жарык на 2007 год111 11" xfId="97"/>
    <cellStyle name="_Проект бюджета ТОО Караганды Жарык на 2007 год111 12" xfId="98"/>
    <cellStyle name="_Проект бюджета ТОО Караганды Жарык на 2007 год111 13" xfId="99"/>
    <cellStyle name="_Проект бюджета ТОО Караганды Жарык на 2007 год111 2" xfId="100"/>
    <cellStyle name="_Проект бюджета ТОО Караганды Жарык на 2007 год111 2 10" xfId="101"/>
    <cellStyle name="_Проект бюджета ТОО Караганды Жарык на 2007 год111 2 11" xfId="102"/>
    <cellStyle name="_Проект бюджета ТОО Караганды Жарык на 2007 год111 2 12" xfId="103"/>
    <cellStyle name="_Проект бюджета ТОО Караганды Жарык на 2007 год111 2 13" xfId="104"/>
    <cellStyle name="_Проект бюджета ТОО Караганды Жарык на 2007 год111 2 14" xfId="105"/>
    <cellStyle name="_Проект бюджета ТОО Караганды Жарык на 2007 год111 2 15" xfId="106"/>
    <cellStyle name="_Проект бюджета ТОО Караганды Жарык на 2007 год111 2 2" xfId="107"/>
    <cellStyle name="_Проект бюджета ТОО Караганды Жарык на 2007 год111 2 2 2" xfId="108"/>
    <cellStyle name="_Проект бюджета ТОО Караганды Жарык на 2007 год111 2 2 2 2" xfId="109"/>
    <cellStyle name="_Проект бюджета ТОО Караганды Жарык на 2007 год111 2 2 2 3" xfId="110"/>
    <cellStyle name="_Проект бюджета ТОО Караганды Жарык на 2007 год111 2 2 2 4" xfId="111"/>
    <cellStyle name="_Проект бюджета ТОО Караганды Жарык на 2007 год111 2 2 2 5" xfId="112"/>
    <cellStyle name="_Проект бюджета ТОО Караганды Жарык на 2007 год111 2 2 2 6" xfId="113"/>
    <cellStyle name="_Проект бюджета ТОО Караганды Жарык на 2007 год111 2 2 2 7" xfId="114"/>
    <cellStyle name="_Проект бюджета ТОО Караганды Жарык на 2007 год111 2 2 2_амортизация" xfId="115"/>
    <cellStyle name="_Проект бюджета ТОО Караганды Жарык на 2007 год111 2 2 2_Бюджет Жарык 2010" xfId="116"/>
    <cellStyle name="_Проект бюджета ТОО Караганды Жарык на 2007 год111 2 2 2_Бюджет Жарык на 2008 (факт 6мес) ККС" xfId="117"/>
    <cellStyle name="_Проект бюджета ТОО Караганды Жарык на 2007 год111 2 2 2_Бюджет Жарык на 2009" xfId="118"/>
    <cellStyle name="_Проект бюджета ТОО Караганды Жарык на 2007 год111 2 2 2_Бюджет Жарык на 2009 - Администрация" xfId="119"/>
    <cellStyle name="_Проект бюджета ТОО Караганды Жарык на 2007 год111 2 2 2_Бюджет УПР на 2009" xfId="120"/>
    <cellStyle name="_Проект бюджета ТОО Караганды Жарык на 2007 год111 2 2 2_Бюджет УПР на 2009 для ККС 13.07.09г" xfId="121"/>
    <cellStyle name="_Проект бюджета ТОО Караганды Жарык на 2007 год111 2 2 2_заработная плата" xfId="122"/>
    <cellStyle name="_Проект бюджета ТОО Караганды Жарык на 2007 год111 2 2 2_потери (version 1)" xfId="123"/>
    <cellStyle name="_Проект бюджета ТОО Караганды Жарык на 2007 год111 2 2 2_транспортировка" xfId="124"/>
    <cellStyle name="_Проект бюджета ТОО Караганды Жарык на 2007 год111 2 2 3" xfId="125"/>
    <cellStyle name="_Проект бюджета ТОО Караганды Жарык на 2007 год111 2 2 4" xfId="126"/>
    <cellStyle name="_Проект бюджета ТОО Караганды Жарык на 2007 год111 2 2 5" xfId="127"/>
    <cellStyle name="_Проект бюджета ТОО Караганды Жарык на 2007 год111 2 2 6" xfId="128"/>
    <cellStyle name="_Проект бюджета ТОО Караганды Жарык на 2007 год111 2 2 7" xfId="129"/>
    <cellStyle name="_Проект бюджета ТОО Караганды Жарык на 2007 год111 2 2 8" xfId="130"/>
    <cellStyle name="_Проект бюджета ТОО Караганды Жарык на 2007 год111 2 3" xfId="131"/>
    <cellStyle name="_Проект бюджета ТОО Караганды Жарык на 2007 год111 2 3 2" xfId="132"/>
    <cellStyle name="_Проект бюджета ТОО Караганды Жарык на 2007 год111 2 3 2 2" xfId="133"/>
    <cellStyle name="_Проект бюджета ТОО Караганды Жарык на 2007 год111 2 3 2 3" xfId="134"/>
    <cellStyle name="_Проект бюджета ТОО Караганды Жарык на 2007 год111 2 3 2 4" xfId="135"/>
    <cellStyle name="_Проект бюджета ТОО Караганды Жарык на 2007 год111 2 3 2 5" xfId="136"/>
    <cellStyle name="_Проект бюджета ТОО Караганды Жарык на 2007 год111 2 3 2 6" xfId="137"/>
    <cellStyle name="_Проект бюджета ТОО Караганды Жарык на 2007 год111 2 3 2_амортизация" xfId="138"/>
    <cellStyle name="_Проект бюджета ТОО Караганды Жарык на 2007 год111 2 3 2_Бюджет Жарык 2010" xfId="139"/>
    <cellStyle name="_Проект бюджета ТОО Караганды Жарык на 2007 год111 2 3 2_Бюджет Жарык на 2008 (факт 6мес) ККС" xfId="140"/>
    <cellStyle name="_Проект бюджета ТОО Караганды Жарык на 2007 год111 2 3 2_Бюджет Жарык на 2009" xfId="141"/>
    <cellStyle name="_Проект бюджета ТОО Караганды Жарык на 2007 год111 2 3 2_Бюджет Жарык на 2009 - Администрация" xfId="142"/>
    <cellStyle name="_Проект бюджета ТОО Караганды Жарык на 2007 год111 2 3 2_Бюджет УПР на 2009" xfId="143"/>
    <cellStyle name="_Проект бюджета ТОО Караганды Жарык на 2007 год111 2 3 2_Бюджет УПР на 2009 для ККС 13.07.09г" xfId="144"/>
    <cellStyle name="_Проект бюджета ТОО Караганды Жарык на 2007 год111 2 3 2_заработная плата" xfId="145"/>
    <cellStyle name="_Проект бюджета ТОО Караганды Жарык на 2007 год111 2 3 2_потери (version 1)" xfId="146"/>
    <cellStyle name="_Проект бюджета ТОО Караганды Жарык на 2007 год111 2 3 2_транспортировка" xfId="147"/>
    <cellStyle name="_Проект бюджета ТОО Караганды Жарык на 2007 год111 2 4" xfId="148"/>
    <cellStyle name="_Проект бюджета ТОО Караганды Жарык на 2007 год111 2 4 2" xfId="149"/>
    <cellStyle name="_Проект бюджета ТОО Караганды Жарык на 2007 год111 2 4 3" xfId="150"/>
    <cellStyle name="_Проект бюджета ТОО Караганды Жарык на 2007 год111 2 4 4" xfId="151"/>
    <cellStyle name="_Проект бюджета ТОО Караганды Жарык на 2007 год111 2 4 5" xfId="152"/>
    <cellStyle name="_Проект бюджета ТОО Караганды Жарык на 2007 год111 2 4 6" xfId="153"/>
    <cellStyle name="_Проект бюджета ТОО Караганды Жарык на 2007 год111 2 4_амортизация" xfId="154"/>
    <cellStyle name="_Проект бюджета ТОО Караганды Жарык на 2007 год111 2 4_Бюджет Жарык 2010" xfId="155"/>
    <cellStyle name="_Проект бюджета ТОО Караганды Жарык на 2007 год111 2 4_Бюджет Жарык на 2008 (факт 6мес) ККС" xfId="156"/>
    <cellStyle name="_Проект бюджета ТОО Караганды Жарык на 2007 год111 2 4_Бюджет Жарык на 2009" xfId="157"/>
    <cellStyle name="_Проект бюджета ТОО Караганды Жарык на 2007 год111 2 4_Бюджет Жарык на 2009 - Администрация" xfId="158"/>
    <cellStyle name="_Проект бюджета ТОО Караганды Жарык на 2007 год111 2 4_Бюджет УПР на 2009" xfId="159"/>
    <cellStyle name="_Проект бюджета ТОО Караганды Жарык на 2007 год111 2 4_Бюджет УПР на 2009 для ККС 13.07.09г" xfId="160"/>
    <cellStyle name="_Проект бюджета ТОО Караганды Жарык на 2007 год111 2 4_заработная плата" xfId="161"/>
    <cellStyle name="_Проект бюджета ТОО Караганды Жарык на 2007 год111 2 4_потери (version 1)" xfId="162"/>
    <cellStyle name="_Проект бюджета ТОО Караганды Жарык на 2007 год111 2 4_транспортировка" xfId="163"/>
    <cellStyle name="_Проект бюджета ТОО Караганды Жарык на 2007 год111 2 5" xfId="164"/>
    <cellStyle name="_Проект бюджета ТОО Караганды Жарык на 2007 год111 2 5 2" xfId="165"/>
    <cellStyle name="_Проект бюджета ТОО Караганды Жарык на 2007 год111 2 5 3" xfId="166"/>
    <cellStyle name="_Проект бюджета ТОО Караганды Жарык на 2007 год111 2 5 4" xfId="167"/>
    <cellStyle name="_Проект бюджета ТОО Караганды Жарык на 2007 год111 2 5 5" xfId="168"/>
    <cellStyle name="_Проект бюджета ТОО Караганды Жарык на 2007 год111 2 5 6" xfId="169"/>
    <cellStyle name="_Проект бюджета ТОО Караганды Жарык на 2007 год111 2 5_амортизация" xfId="170"/>
    <cellStyle name="_Проект бюджета ТОО Караганды Жарык на 2007 год111 2 5_Бюджет Жарык 2010" xfId="171"/>
    <cellStyle name="_Проект бюджета ТОО Караганды Жарык на 2007 год111 2 5_Бюджет Жарык на 2008 (факт 6мес) ККС" xfId="172"/>
    <cellStyle name="_Проект бюджета ТОО Караганды Жарык на 2007 год111 2 5_Бюджет Жарык на 2009" xfId="173"/>
    <cellStyle name="_Проект бюджета ТОО Караганды Жарык на 2007 год111 2 5_Бюджет Жарык на 2009 - Администрация" xfId="174"/>
    <cellStyle name="_Проект бюджета ТОО Караганды Жарык на 2007 год111 2 5_Бюджет УПР на 2009" xfId="175"/>
    <cellStyle name="_Проект бюджета ТОО Караганды Жарык на 2007 год111 2 5_Бюджет УПР на 2009 для ККС 13.07.09г" xfId="176"/>
    <cellStyle name="_Проект бюджета ТОО Караганды Жарык на 2007 год111 2 5_заработная плата" xfId="177"/>
    <cellStyle name="_Проект бюджета ТОО Караганды Жарык на 2007 год111 2 5_потери (version 1)" xfId="178"/>
    <cellStyle name="_Проект бюджета ТОО Караганды Жарык на 2007 год111 2 5_транспортировка" xfId="179"/>
    <cellStyle name="_Проект бюджета ТОО Караганды Жарык на 2007 год111 2 6" xfId="180"/>
    <cellStyle name="_Проект бюджета ТОО Караганды Жарык на 2007 год111 2 6 2" xfId="181"/>
    <cellStyle name="_Проект бюджета ТОО Караганды Жарык на 2007 год111 2 6 3" xfId="182"/>
    <cellStyle name="_Проект бюджета ТОО Караганды Жарык на 2007 год111 2 6 4" xfId="183"/>
    <cellStyle name="_Проект бюджета ТОО Караганды Жарык на 2007 год111 2 6 5" xfId="184"/>
    <cellStyle name="_Проект бюджета ТОО Караганды Жарык на 2007 год111 2 6 6" xfId="185"/>
    <cellStyle name="_Проект бюджета ТОО Караганды Жарык на 2007 год111 2 6_амортизация" xfId="186"/>
    <cellStyle name="_Проект бюджета ТОО Караганды Жарык на 2007 год111 2 6_Бюджет Жарык 2010" xfId="187"/>
    <cellStyle name="_Проект бюджета ТОО Караганды Жарык на 2007 год111 2 6_Бюджет Жарык на 2008 (факт 6мес) ККС" xfId="188"/>
    <cellStyle name="_Проект бюджета ТОО Караганды Жарык на 2007 год111 2 6_Бюджет Жарык на 2009" xfId="189"/>
    <cellStyle name="_Проект бюджета ТОО Караганды Жарык на 2007 год111 2 6_Бюджет Жарык на 2009 - Администрация" xfId="190"/>
    <cellStyle name="_Проект бюджета ТОО Караганды Жарык на 2007 год111 2 6_Бюджет УПР на 2009" xfId="191"/>
    <cellStyle name="_Проект бюджета ТОО Караганды Жарык на 2007 год111 2 6_Бюджет УПР на 2009 для ККС 13.07.09г" xfId="192"/>
    <cellStyle name="_Проект бюджета ТОО Караганды Жарык на 2007 год111 2 6_заработная плата" xfId="193"/>
    <cellStyle name="_Проект бюджета ТОО Караганды Жарык на 2007 год111 2 6_потери (version 1)" xfId="194"/>
    <cellStyle name="_Проект бюджета ТОО Караганды Жарык на 2007 год111 2 6_транспортировка" xfId="195"/>
    <cellStyle name="_Проект бюджета ТОО Караганды Жарык на 2007 год111 2 7" xfId="196"/>
    <cellStyle name="_Проект бюджета ТОО Караганды Жарык на 2007 год111 2 7 2" xfId="197"/>
    <cellStyle name="_Проект бюджета ТОО Караганды Жарык на 2007 год111 2 7 3" xfId="198"/>
    <cellStyle name="_Проект бюджета ТОО Караганды Жарык на 2007 год111 2 7 4" xfId="199"/>
    <cellStyle name="_Проект бюджета ТОО Караганды Жарык на 2007 год111 2 7 5" xfId="200"/>
    <cellStyle name="_Проект бюджета ТОО Караганды Жарык на 2007 год111 2 7 6" xfId="201"/>
    <cellStyle name="_Проект бюджета ТОО Караганды Жарык на 2007 год111 2 7_амортизация" xfId="202"/>
    <cellStyle name="_Проект бюджета ТОО Караганды Жарык на 2007 год111 2 7_Бюджет Жарык 2010" xfId="203"/>
    <cellStyle name="_Проект бюджета ТОО Караганды Жарык на 2007 год111 2 7_Бюджет Жарык на 2008 (факт 6мес) ККС" xfId="204"/>
    <cellStyle name="_Проект бюджета ТОО Караганды Жарык на 2007 год111 2 7_Бюджет Жарык на 2009" xfId="205"/>
    <cellStyle name="_Проект бюджета ТОО Караганды Жарык на 2007 год111 2 7_Бюджет Жарык на 2009 - Администрация" xfId="206"/>
    <cellStyle name="_Проект бюджета ТОО Караганды Жарык на 2007 год111 2 7_Бюджет УПР на 2009" xfId="207"/>
    <cellStyle name="_Проект бюджета ТОО Караганды Жарык на 2007 год111 2 7_Бюджет УПР на 2009 для ККС 13.07.09г" xfId="208"/>
    <cellStyle name="_Проект бюджета ТОО Караганды Жарык на 2007 год111 2 7_заработная плата" xfId="209"/>
    <cellStyle name="_Проект бюджета ТОО Караганды Жарык на 2007 год111 2 7_потери (version 1)" xfId="210"/>
    <cellStyle name="_Проект бюджета ТОО Караганды Жарык на 2007 год111 2 7_транспортировка" xfId="211"/>
    <cellStyle name="_Проект бюджета ТОО Караганды Жарык на 2007 год111 2 8" xfId="212"/>
    <cellStyle name="_Проект бюджета ТОО Караганды Жарык на 2007 год111 2 8 2" xfId="213"/>
    <cellStyle name="_Проект бюджета ТОО Караганды Жарык на 2007 год111 2 8 3" xfId="214"/>
    <cellStyle name="_Проект бюджета ТОО Караганды Жарык на 2007 год111 2 8 4" xfId="215"/>
    <cellStyle name="_Проект бюджета ТОО Караганды Жарык на 2007 год111 2 8 5" xfId="216"/>
    <cellStyle name="_Проект бюджета ТОО Караганды Жарык на 2007 год111 2 8 6" xfId="217"/>
    <cellStyle name="_Проект бюджета ТОО Караганды Жарык на 2007 год111 2 8_амортизация" xfId="218"/>
    <cellStyle name="_Проект бюджета ТОО Караганды Жарык на 2007 год111 2 8_Бюджет Жарык 2010" xfId="219"/>
    <cellStyle name="_Проект бюджета ТОО Караганды Жарык на 2007 год111 2 8_Бюджет Жарык на 2008 (факт 6мес) ККС" xfId="220"/>
    <cellStyle name="_Проект бюджета ТОО Караганды Жарык на 2007 год111 2 8_Бюджет Жарык на 2009" xfId="221"/>
    <cellStyle name="_Проект бюджета ТОО Караганды Жарык на 2007 год111 2 8_Бюджет Жарык на 2009 - Администрация" xfId="222"/>
    <cellStyle name="_Проект бюджета ТОО Караганды Жарык на 2007 год111 2 8_Бюджет УПР на 2009" xfId="223"/>
    <cellStyle name="_Проект бюджета ТОО Караганды Жарык на 2007 год111 2 8_Бюджет УПР на 2009 для ККС 13.07.09г" xfId="224"/>
    <cellStyle name="_Проект бюджета ТОО Караганды Жарык на 2007 год111 2 8_заработная плата" xfId="225"/>
    <cellStyle name="_Проект бюджета ТОО Караганды Жарык на 2007 год111 2 8_потери (version 1)" xfId="226"/>
    <cellStyle name="_Проект бюджета ТОО Караганды Жарык на 2007 год111 2 8_транспортировка" xfId="227"/>
    <cellStyle name="_Проект бюджета ТОО Караганды Жарык на 2007 год111 2 9" xfId="228"/>
    <cellStyle name="_Проект бюджета ТОО Караганды Жарык на 2007 год111 2_амортизация" xfId="229"/>
    <cellStyle name="_Проект бюджета ТОО Караганды Жарык на 2007 год111 2_Бюджет Жарык 2010" xfId="230"/>
    <cellStyle name="_Проект бюджета ТОО Караганды Жарык на 2007 год111 2_Бюджет Жарык на 2008 (факт 6мес) ККС" xfId="231"/>
    <cellStyle name="_Проект бюджета ТОО Караганды Жарык на 2007 год111 2_Бюджет Жарык на 2009" xfId="232"/>
    <cellStyle name="_Проект бюджета ТОО Караганды Жарык на 2007 год111 2_Бюджет Жарык на 2009 - Администрация" xfId="233"/>
    <cellStyle name="_Проект бюджета ТОО Караганды Жарык на 2007 год111 2_Бюджет УПР на 2009" xfId="234"/>
    <cellStyle name="_Проект бюджета ТОО Караганды Жарык на 2007 год111 2_Бюджет УПР на 2009 для ККС 13.07.09г" xfId="235"/>
    <cellStyle name="_Проект бюджета ТОО Караганды Жарык на 2007 год111 2_заработная плата" xfId="236"/>
    <cellStyle name="_Проект бюджета ТОО Караганды Жарык на 2007 год111 2_потери (version 1)" xfId="237"/>
    <cellStyle name="_Проект бюджета ТОО Караганды Жарык на 2007 год111 2_транспортировка" xfId="238"/>
    <cellStyle name="_Проект бюджета ТОО Караганды Жарык на 2007 год111 3" xfId="239"/>
    <cellStyle name="_Проект бюджета ТОО Караганды Жарык на 2007 год111 4" xfId="240"/>
    <cellStyle name="_Проект бюджета ТОО Караганды Жарык на 2007 год111 5" xfId="241"/>
    <cellStyle name="_Проект бюджета ТОО Караганды Жарык на 2007 год111 5 2" xfId="242"/>
    <cellStyle name="_Проект бюджета ТОО Караганды Жарык на 2007 год111 5 3" xfId="243"/>
    <cellStyle name="_Проект бюджета ТОО Караганды Жарык на 2007 год111 5 4" xfId="244"/>
    <cellStyle name="_Проект бюджета ТОО Караганды Жарык на 2007 год111 5 5" xfId="245"/>
    <cellStyle name="_Проект бюджета ТОО Караганды Жарык на 2007 год111 5 6" xfId="246"/>
    <cellStyle name="_Проект бюджета ТОО Караганды Жарык на 2007 год111 5 7" xfId="247"/>
    <cellStyle name="_Проект бюджета ТОО Караганды Жарык на 2007 год111 5_амортизация" xfId="248"/>
    <cellStyle name="_Проект бюджета ТОО Караганды Жарык на 2007 год111 5_Бюджет Жарык 2010" xfId="249"/>
    <cellStyle name="_Проект бюджета ТОО Караганды Жарык на 2007 год111 5_Бюджет Жарык на 2008 (факт 6мес) ККС" xfId="250"/>
    <cellStyle name="_Проект бюджета ТОО Караганды Жарык на 2007 год111 5_Бюджет Жарык на 2009" xfId="251"/>
    <cellStyle name="_Проект бюджета ТОО Караганды Жарык на 2007 год111 5_Бюджет Жарык на 2009 - Администрация" xfId="252"/>
    <cellStyle name="_Проект бюджета ТОО Караганды Жарык на 2007 год111 5_Бюджет УПР на 2009" xfId="253"/>
    <cellStyle name="_Проект бюджета ТОО Караганды Жарык на 2007 год111 5_Бюджет УПР на 2009 для ККС 13.07.09г" xfId="254"/>
    <cellStyle name="_Проект бюджета ТОО Караганды Жарык на 2007 год111 5_заработная плата" xfId="255"/>
    <cellStyle name="_Проект бюджета ТОО Караганды Жарык на 2007 год111 5_потери (version 1)" xfId="256"/>
    <cellStyle name="_Проект бюджета ТОО Караганды Жарык на 2007 год111 5_транспортировка" xfId="257"/>
    <cellStyle name="_Проект бюджета ТОО Караганды Жарык на 2007 год111 6" xfId="258"/>
    <cellStyle name="_Проект бюджета ТОО Караганды Жарык на 2007 год111 7" xfId="259"/>
    <cellStyle name="_Проект бюджета ТОО Караганды Жарык на 2007 год111 8" xfId="260"/>
    <cellStyle name="_Проект бюджета ТОО Караганды Жарык на 2007 год111 9" xfId="261"/>
    <cellStyle name="_Проект бюджета ТОО Караганды Жарык на 2007 год111_Бюджет Жарык на 2008 на 08.02.08 (0.92)-2,53 для ККСex95" xfId="262"/>
    <cellStyle name="_Проект бюджета ТОО Караганды Жарык на 2007 год111_Прогнозный баланс 2009" xfId="263"/>
    <cellStyle name="_Проект бюджета ТОО Караганды Жарык на 2007 год111_ФП 2008 по факту 8 месяцев" xfId="264"/>
    <cellStyle name="_Разница между утвержденным и скорректированным бюджетом" xfId="265"/>
    <cellStyle name="_Разница между утвержденным и скорректированным бюджетом 10" xfId="266"/>
    <cellStyle name="_Разница между утвержденным и скорректированным бюджетом 11" xfId="267"/>
    <cellStyle name="_Разница между утвержденным и скорректированным бюджетом 12" xfId="268"/>
    <cellStyle name="_Разница между утвержденным и скорректированным бюджетом 13" xfId="269"/>
    <cellStyle name="_Разница между утвержденным и скорректированным бюджетом 14" xfId="270"/>
    <cellStyle name="_Разница между утвержденным и скорректированным бюджетом 15" xfId="271"/>
    <cellStyle name="_Разница между утвержденным и скорректированным бюджетом 16" xfId="272"/>
    <cellStyle name="_Разница между утвержденным и скорректированным бюджетом 2" xfId="273"/>
    <cellStyle name="_Разница между утвержденным и скорректированным бюджетом 3" xfId="274"/>
    <cellStyle name="_Разница между утвержденным и скорректированным бюджетом 4" xfId="275"/>
    <cellStyle name="_Разница между утвержденным и скорректированным бюджетом 5" xfId="276"/>
    <cellStyle name="_Разница между утвержденным и скорректированным бюджетом 6" xfId="277"/>
    <cellStyle name="_Разница между утвержденным и скорректированным бюджетом 7" xfId="278"/>
    <cellStyle name="_Разница между утвержденным и скорректированным бюджетом 8" xfId="279"/>
    <cellStyle name="_Разница между утвержденным и скорректированным бюджетом 9" xfId="280"/>
    <cellStyle name="_Разница между утвержденным и скорректированным бюджетом_Бюджет Жарык 2010" xfId="281"/>
    <cellStyle name="_Разница между утвержденным и скорректированным бюджетом_Бюджет Жарык на 2009" xfId="282"/>
    <cellStyle name="_Разница между утвержденным и скорректированным бюджетом_Бюджет Жарык на 2009 - Администрация" xfId="283"/>
    <cellStyle name="_Разница между утвержденным и скорректированным бюджетом_Бюджет УПР на 2009" xfId="284"/>
    <cellStyle name="_Разница между утвержденным и скорректированным бюджетом_Бюджет УПР на 2009 для ККС 13.07.09г" xfId="285"/>
    <cellStyle name="_x0005__x001c__ФП 2008 по факту 8 месяцев" xfId="286"/>
    <cellStyle name="_хоз способ" xfId="287"/>
    <cellStyle name="_хоз способ (перечень 2007)скор" xfId="288"/>
    <cellStyle name="_хоз способ (перечень 2007)скор 10" xfId="289"/>
    <cellStyle name="_хоз способ (перечень 2007)скор 11" xfId="290"/>
    <cellStyle name="_хоз способ (перечень 2007)скор 12" xfId="291"/>
    <cellStyle name="_хоз способ (перечень 2007)скор 13" xfId="292"/>
    <cellStyle name="_хоз способ (перечень 2007)скор 14" xfId="293"/>
    <cellStyle name="_хоз способ (перечень 2007)скор 15" xfId="294"/>
    <cellStyle name="_хоз способ (перечень 2007)скор 16" xfId="295"/>
    <cellStyle name="_хоз способ (перечень 2007)скор 2" xfId="296"/>
    <cellStyle name="_хоз способ (перечень 2007)скор 3" xfId="297"/>
    <cellStyle name="_хоз способ (перечень 2007)скор 4" xfId="298"/>
    <cellStyle name="_хоз способ (перечень 2007)скор 5" xfId="299"/>
    <cellStyle name="_хоз способ (перечень 2007)скор 6" xfId="300"/>
    <cellStyle name="_хоз способ (перечень 2007)скор 7" xfId="301"/>
    <cellStyle name="_хоз способ (перечень 2007)скор 8" xfId="302"/>
    <cellStyle name="_хоз способ (перечень 2007)скор 9" xfId="303"/>
    <cellStyle name="_хоз способ (перечень 2007)скор_Бюджет Жарык 2010" xfId="304"/>
    <cellStyle name="_хоз способ (перечень 2007)скор_Бюджет Жарык на 2009" xfId="305"/>
    <cellStyle name="_хоз способ (перечень 2007)скор_Бюджет Жарык на 2009 - Администрация" xfId="306"/>
    <cellStyle name="_хоз способ (перечень 2007)скор_Бюджет УПР на 2009" xfId="307"/>
    <cellStyle name="_хоз способ (перечень 2007)скор_Бюджет УПР на 2009 для ККС 13.07.09г" xfId="308"/>
    <cellStyle name="_хоз способ 10" xfId="309"/>
    <cellStyle name="_хоз способ 11" xfId="310"/>
    <cellStyle name="_хоз способ 12" xfId="311"/>
    <cellStyle name="_хоз способ 13" xfId="312"/>
    <cellStyle name="_хоз способ 14" xfId="313"/>
    <cellStyle name="_хоз способ 15" xfId="314"/>
    <cellStyle name="_хоз способ 16" xfId="315"/>
    <cellStyle name="_хоз способ 2" xfId="316"/>
    <cellStyle name="_хоз способ 3" xfId="317"/>
    <cellStyle name="_хоз способ 4" xfId="318"/>
    <cellStyle name="_хоз способ 5" xfId="319"/>
    <cellStyle name="_хоз способ 6" xfId="320"/>
    <cellStyle name="_хоз способ 7" xfId="321"/>
    <cellStyle name="_хоз способ 8" xfId="322"/>
    <cellStyle name="_хоз способ 9" xfId="323"/>
    <cellStyle name="_хоз способ_Бюджет Жарык 2010" xfId="324"/>
    <cellStyle name="_хоз способ_Бюджет Жарык на 2009" xfId="325"/>
    <cellStyle name="_хоз способ_Бюджет Жарык на 2009 - Администрация" xfId="326"/>
    <cellStyle name="_хоз способ_Бюджет УПР на 2009" xfId="327"/>
    <cellStyle name="_хоз способ_Бюджет УПР на 2009 для ККС 13.07.09г" xfId="328"/>
    <cellStyle name="_эксплуатация 2007" xfId="329"/>
    <cellStyle name="_эксплуатация 2007 10" xfId="330"/>
    <cellStyle name="_эксплуатация 2007 11" xfId="331"/>
    <cellStyle name="_эксплуатация 2007 12" xfId="332"/>
    <cellStyle name="_эксплуатация 2007 13" xfId="333"/>
    <cellStyle name="_эксплуатация 2007 2" xfId="334"/>
    <cellStyle name="_эксплуатация 2007 2 10" xfId="335"/>
    <cellStyle name="_эксплуатация 2007 2 11" xfId="336"/>
    <cellStyle name="_эксплуатация 2007 2 12" xfId="337"/>
    <cellStyle name="_эксплуатация 2007 2 13" xfId="338"/>
    <cellStyle name="_эксплуатация 2007 2 14" xfId="339"/>
    <cellStyle name="_эксплуатация 2007 2 15" xfId="340"/>
    <cellStyle name="_эксплуатация 2007 2 2" xfId="341"/>
    <cellStyle name="_эксплуатация 2007 2 2 2" xfId="342"/>
    <cellStyle name="_эксплуатация 2007 2 2 2 2" xfId="343"/>
    <cellStyle name="_эксплуатация 2007 2 2 2 3" xfId="344"/>
    <cellStyle name="_эксплуатация 2007 2 2 2 4" xfId="345"/>
    <cellStyle name="_эксплуатация 2007 2 2 2 5" xfId="346"/>
    <cellStyle name="_эксплуатация 2007 2 2 2 6" xfId="347"/>
    <cellStyle name="_эксплуатация 2007 2 2 2 7" xfId="348"/>
    <cellStyle name="_эксплуатация 2007 2 2 2_амортизация" xfId="349"/>
    <cellStyle name="_эксплуатация 2007 2 2 2_Бюджет Жарык 2010" xfId="350"/>
    <cellStyle name="_эксплуатация 2007 2 2 2_Бюджет Жарык на 2008 (факт 6мес) ККС" xfId="351"/>
    <cellStyle name="_эксплуатация 2007 2 2 2_Бюджет Жарык на 2009" xfId="352"/>
    <cellStyle name="_эксплуатация 2007 2 2 2_Бюджет Жарык на 2009 - Администрация" xfId="353"/>
    <cellStyle name="_эксплуатация 2007 2 2 2_Бюджет УПР на 2009" xfId="354"/>
    <cellStyle name="_эксплуатация 2007 2 2 2_Бюджет УПР на 2009 для ККС 13.07.09г" xfId="355"/>
    <cellStyle name="_эксплуатация 2007 2 2 2_заработная плата" xfId="356"/>
    <cellStyle name="_эксплуатация 2007 2 2 2_потери (version 1)" xfId="357"/>
    <cellStyle name="_эксплуатация 2007 2 2 2_транспортировка" xfId="358"/>
    <cellStyle name="_эксплуатация 2007 2 2 3" xfId="359"/>
    <cellStyle name="_эксплуатация 2007 2 2 4" xfId="360"/>
    <cellStyle name="_эксплуатация 2007 2 2 5" xfId="361"/>
    <cellStyle name="_эксплуатация 2007 2 2 6" xfId="362"/>
    <cellStyle name="_эксплуатация 2007 2 2 7" xfId="363"/>
    <cellStyle name="_эксплуатация 2007 2 2 8" xfId="364"/>
    <cellStyle name="_эксплуатация 2007 2 3" xfId="365"/>
    <cellStyle name="_эксплуатация 2007 2 3 2" xfId="366"/>
    <cellStyle name="_эксплуатация 2007 2 3 2 2" xfId="367"/>
    <cellStyle name="_эксплуатация 2007 2 3 2 3" xfId="368"/>
    <cellStyle name="_эксплуатация 2007 2 3 2 4" xfId="369"/>
    <cellStyle name="_эксплуатация 2007 2 3 2 5" xfId="370"/>
    <cellStyle name="_эксплуатация 2007 2 3 2 6" xfId="371"/>
    <cellStyle name="_эксплуатация 2007 2 3 2_амортизация" xfId="372"/>
    <cellStyle name="_эксплуатация 2007 2 3 2_Бюджет Жарык 2010" xfId="373"/>
    <cellStyle name="_эксплуатация 2007 2 3 2_Бюджет Жарык на 2008 (факт 6мес) ККС" xfId="374"/>
    <cellStyle name="_эксплуатация 2007 2 3 2_Бюджет Жарык на 2009" xfId="375"/>
    <cellStyle name="_эксплуатация 2007 2 3 2_Бюджет Жарык на 2009 - Администрация" xfId="376"/>
    <cellStyle name="_эксплуатация 2007 2 3 2_Бюджет УПР на 2009" xfId="377"/>
    <cellStyle name="_эксплуатация 2007 2 3 2_Бюджет УПР на 2009 для ККС 13.07.09г" xfId="378"/>
    <cellStyle name="_эксплуатация 2007 2 3 2_заработная плата" xfId="379"/>
    <cellStyle name="_эксплуатация 2007 2 3 2_потери (version 1)" xfId="380"/>
    <cellStyle name="_эксплуатация 2007 2 3 2_транспортировка" xfId="381"/>
    <cellStyle name="_эксплуатация 2007 2 4" xfId="382"/>
    <cellStyle name="_эксплуатация 2007 2 4 2" xfId="383"/>
    <cellStyle name="_эксплуатация 2007 2 4 3" xfId="384"/>
    <cellStyle name="_эксплуатация 2007 2 4 4" xfId="385"/>
    <cellStyle name="_эксплуатация 2007 2 4 5" xfId="386"/>
    <cellStyle name="_эксплуатация 2007 2 4 6" xfId="387"/>
    <cellStyle name="_эксплуатация 2007 2 4_амортизация" xfId="388"/>
    <cellStyle name="_эксплуатация 2007 2 4_Бюджет Жарык 2010" xfId="389"/>
    <cellStyle name="_эксплуатация 2007 2 4_Бюджет Жарык на 2008 (факт 6мес) ККС" xfId="390"/>
    <cellStyle name="_эксплуатация 2007 2 4_Бюджет Жарык на 2009" xfId="391"/>
    <cellStyle name="_эксплуатация 2007 2 4_Бюджет Жарык на 2009 - Администрация" xfId="392"/>
    <cellStyle name="_эксплуатация 2007 2 4_Бюджет УПР на 2009" xfId="393"/>
    <cellStyle name="_эксплуатация 2007 2 4_Бюджет УПР на 2009 для ККС 13.07.09г" xfId="394"/>
    <cellStyle name="_эксплуатация 2007 2 4_заработная плата" xfId="395"/>
    <cellStyle name="_эксплуатация 2007 2 4_потери (version 1)" xfId="396"/>
    <cellStyle name="_эксплуатация 2007 2 4_транспортировка" xfId="397"/>
    <cellStyle name="_эксплуатация 2007 2 5" xfId="398"/>
    <cellStyle name="_эксплуатация 2007 2 5 2" xfId="399"/>
    <cellStyle name="_эксплуатация 2007 2 5 3" xfId="400"/>
    <cellStyle name="_эксплуатация 2007 2 5 4" xfId="401"/>
    <cellStyle name="_эксплуатация 2007 2 5 5" xfId="402"/>
    <cellStyle name="_эксплуатация 2007 2 5 6" xfId="403"/>
    <cellStyle name="_эксплуатация 2007 2 5_амортизация" xfId="404"/>
    <cellStyle name="_эксплуатация 2007 2 5_Бюджет Жарык 2010" xfId="405"/>
    <cellStyle name="_эксплуатация 2007 2 5_Бюджет Жарык на 2008 (факт 6мес) ККС" xfId="406"/>
    <cellStyle name="_эксплуатация 2007 2 5_Бюджет Жарык на 2009" xfId="407"/>
    <cellStyle name="_эксплуатация 2007 2 5_Бюджет Жарык на 2009 - Администрация" xfId="408"/>
    <cellStyle name="_эксплуатация 2007 2 5_Бюджет УПР на 2009" xfId="409"/>
    <cellStyle name="_эксплуатация 2007 2 5_Бюджет УПР на 2009 для ККС 13.07.09г" xfId="410"/>
    <cellStyle name="_эксплуатация 2007 2 5_заработная плата" xfId="411"/>
    <cellStyle name="_эксплуатация 2007 2 5_потери (version 1)" xfId="412"/>
    <cellStyle name="_эксплуатация 2007 2 5_транспортировка" xfId="413"/>
    <cellStyle name="_эксплуатация 2007 2 6" xfId="414"/>
    <cellStyle name="_эксплуатация 2007 2 6 2" xfId="415"/>
    <cellStyle name="_эксплуатация 2007 2 6 3" xfId="416"/>
    <cellStyle name="_эксплуатация 2007 2 6 4" xfId="417"/>
    <cellStyle name="_эксплуатация 2007 2 6 5" xfId="418"/>
    <cellStyle name="_эксплуатация 2007 2 6 6" xfId="419"/>
    <cellStyle name="_эксплуатация 2007 2 6_амортизация" xfId="420"/>
    <cellStyle name="_эксплуатация 2007 2 6_Бюджет Жарык 2010" xfId="421"/>
    <cellStyle name="_эксплуатация 2007 2 6_Бюджет Жарык на 2008 (факт 6мес) ККС" xfId="422"/>
    <cellStyle name="_эксплуатация 2007 2 6_Бюджет Жарык на 2009" xfId="423"/>
    <cellStyle name="_эксплуатация 2007 2 6_Бюджет Жарык на 2009 - Администрация" xfId="424"/>
    <cellStyle name="_эксплуатация 2007 2 6_Бюджет УПР на 2009" xfId="425"/>
    <cellStyle name="_эксплуатация 2007 2 6_Бюджет УПР на 2009 для ККС 13.07.09г" xfId="426"/>
    <cellStyle name="_эксплуатация 2007 2 6_заработная плата" xfId="427"/>
    <cellStyle name="_эксплуатация 2007 2 6_потери (version 1)" xfId="428"/>
    <cellStyle name="_эксплуатация 2007 2 6_транспортировка" xfId="429"/>
    <cellStyle name="_эксплуатация 2007 2 7" xfId="430"/>
    <cellStyle name="_эксплуатация 2007 2 7 2" xfId="431"/>
    <cellStyle name="_эксплуатация 2007 2 7 3" xfId="432"/>
    <cellStyle name="_эксплуатация 2007 2 7 4" xfId="433"/>
    <cellStyle name="_эксплуатация 2007 2 7 5" xfId="434"/>
    <cellStyle name="_эксплуатация 2007 2 7 6" xfId="435"/>
    <cellStyle name="_эксплуатация 2007 2 7_амортизация" xfId="436"/>
    <cellStyle name="_эксплуатация 2007 2 7_Бюджет Жарык 2010" xfId="437"/>
    <cellStyle name="_эксплуатация 2007 2 7_Бюджет Жарык на 2008 (факт 6мес) ККС" xfId="438"/>
    <cellStyle name="_эксплуатация 2007 2 7_Бюджет Жарык на 2009" xfId="439"/>
    <cellStyle name="_эксплуатация 2007 2 7_Бюджет Жарык на 2009 - Администрация" xfId="440"/>
    <cellStyle name="_эксплуатация 2007 2 7_Бюджет УПР на 2009" xfId="441"/>
    <cellStyle name="_эксплуатация 2007 2 7_Бюджет УПР на 2009 для ККС 13.07.09г" xfId="442"/>
    <cellStyle name="_эксплуатация 2007 2 7_заработная плата" xfId="443"/>
    <cellStyle name="_эксплуатация 2007 2 7_потери (version 1)" xfId="444"/>
    <cellStyle name="_эксплуатация 2007 2 7_транспортировка" xfId="445"/>
    <cellStyle name="_эксплуатация 2007 2 8" xfId="446"/>
    <cellStyle name="_эксплуатация 2007 2 8 2" xfId="447"/>
    <cellStyle name="_эксплуатация 2007 2 8 3" xfId="448"/>
    <cellStyle name="_эксплуатация 2007 2 8 4" xfId="449"/>
    <cellStyle name="_эксплуатация 2007 2 8 5" xfId="450"/>
    <cellStyle name="_эксплуатация 2007 2 8 6" xfId="451"/>
    <cellStyle name="_эксплуатация 2007 2 8_амортизация" xfId="452"/>
    <cellStyle name="_эксплуатация 2007 2 8_Бюджет Жарык 2010" xfId="453"/>
    <cellStyle name="_эксплуатация 2007 2 8_Бюджет Жарык на 2008 (факт 6мес) ККС" xfId="454"/>
    <cellStyle name="_эксплуатация 2007 2 8_Бюджет Жарык на 2009" xfId="455"/>
    <cellStyle name="_эксплуатация 2007 2 8_Бюджет Жарык на 2009 - Администрация" xfId="456"/>
    <cellStyle name="_эксплуатация 2007 2 8_Бюджет УПР на 2009" xfId="457"/>
    <cellStyle name="_эксплуатация 2007 2 8_Бюджет УПР на 2009 для ККС 13.07.09г" xfId="458"/>
    <cellStyle name="_эксплуатация 2007 2 8_заработная плата" xfId="459"/>
    <cellStyle name="_эксплуатация 2007 2 8_потери (version 1)" xfId="460"/>
    <cellStyle name="_эксплуатация 2007 2 8_транспортировка" xfId="461"/>
    <cellStyle name="_эксплуатация 2007 2 9" xfId="462"/>
    <cellStyle name="_эксплуатация 2007 2_амортизация" xfId="463"/>
    <cellStyle name="_эксплуатация 2007 2_Бюджет Жарык 2010" xfId="464"/>
    <cellStyle name="_эксплуатация 2007 2_Бюджет Жарык на 2008 (факт 6мес) ККС" xfId="465"/>
    <cellStyle name="_эксплуатация 2007 2_Бюджет Жарык на 2009" xfId="466"/>
    <cellStyle name="_эксплуатация 2007 2_Бюджет Жарык на 2009 - Администрация" xfId="467"/>
    <cellStyle name="_эксплуатация 2007 2_Бюджет УПР на 2009" xfId="468"/>
    <cellStyle name="_эксплуатация 2007 2_Бюджет УПР на 2009 для ККС 13.07.09г" xfId="469"/>
    <cellStyle name="_эксплуатация 2007 2_заработная плата" xfId="470"/>
    <cellStyle name="_эксплуатация 2007 2_потери (version 1)" xfId="471"/>
    <cellStyle name="_эксплуатация 2007 2_транспортировка" xfId="472"/>
    <cellStyle name="_эксплуатация 2007 3" xfId="473"/>
    <cellStyle name="_эксплуатация 2007 4" xfId="474"/>
    <cellStyle name="_эксплуатация 2007 5" xfId="475"/>
    <cellStyle name="_эксплуатация 2007 5 2" xfId="476"/>
    <cellStyle name="_эксплуатация 2007 5 3" xfId="477"/>
    <cellStyle name="_эксплуатация 2007 5 4" xfId="478"/>
    <cellStyle name="_эксплуатация 2007 5 5" xfId="479"/>
    <cellStyle name="_эксплуатация 2007 5 6" xfId="480"/>
    <cellStyle name="_эксплуатация 2007 5 7" xfId="481"/>
    <cellStyle name="_эксплуатация 2007 5_амортизация" xfId="482"/>
    <cellStyle name="_эксплуатация 2007 5_Бюджет Жарык 2010" xfId="483"/>
    <cellStyle name="_эксплуатация 2007 5_Бюджет Жарык на 2008 (факт 6мес) ККС" xfId="484"/>
    <cellStyle name="_эксплуатация 2007 5_Бюджет Жарык на 2009" xfId="485"/>
    <cellStyle name="_эксплуатация 2007 5_Бюджет Жарык на 2009 - Администрация" xfId="486"/>
    <cellStyle name="_эксплуатация 2007 5_Бюджет УПР на 2009" xfId="487"/>
    <cellStyle name="_эксплуатация 2007 5_Бюджет УПР на 2009 для ККС 13.07.09г" xfId="488"/>
    <cellStyle name="_эксплуатация 2007 5_заработная плата" xfId="489"/>
    <cellStyle name="_эксплуатация 2007 5_потери (version 1)" xfId="490"/>
    <cellStyle name="_эксплуатация 2007 5_транспортировка" xfId="491"/>
    <cellStyle name="_эксплуатация 2007 6" xfId="492"/>
    <cellStyle name="_эксплуатация 2007 7" xfId="493"/>
    <cellStyle name="_эксплуатация 2007 8" xfId="494"/>
    <cellStyle name="_эксплуатация 2007 9" xfId="495"/>
    <cellStyle name="_эксплуатация 2007_Бюджет Жарык на 2008 на 08.02.08 (0.92)-2,53 для ККСex95" xfId="496"/>
    <cellStyle name="_эксплуатация 2007_Прогнозный баланс 2009" xfId="497"/>
    <cellStyle name="_эксплуатация 2007_ФП 2008 по факту 8 месяцев" xfId="498"/>
    <cellStyle name="0,0_x000d__x000a_NA_x000d__x000a_" xfId="499"/>
    <cellStyle name="0,0_x000d__x000a_NA_x000d__x000a_ 2" xfId="500"/>
    <cellStyle name="0,0_x000d__x000a_NA_x000d__x000a_ 3" xfId="501"/>
    <cellStyle name="20% - Акцент1 2" xfId="502"/>
    <cellStyle name="20% - Акцент1 2 10" xfId="503"/>
    <cellStyle name="20% - Акцент1 2 10 10" xfId="504"/>
    <cellStyle name="20% - Акцент1 2 10 11" xfId="505"/>
    <cellStyle name="20% - Акцент1 2 10 2" xfId="506"/>
    <cellStyle name="20% - Акцент1 2 10 2 10" xfId="507"/>
    <cellStyle name="20% - Акцент1 2 10 2 11" xfId="508"/>
    <cellStyle name="20% - Акцент1 2 10 2 2" xfId="509"/>
    <cellStyle name="20% - Акцент1 2 10 2 2 2" xfId="510"/>
    <cellStyle name="20% - Акцент1 2 10 2 2 2 2" xfId="511"/>
    <cellStyle name="20% - Акцент1 2 10 2 2 2 3" xfId="512"/>
    <cellStyle name="20% - Акцент1 2 10 2 2 2 4" xfId="513"/>
    <cellStyle name="20% - Акцент1 2 10 2 2 3" xfId="514"/>
    <cellStyle name="20% - Акцент1 2 10 2 2 4" xfId="515"/>
    <cellStyle name="20% - Акцент1 2 10 2 2 5" xfId="516"/>
    <cellStyle name="20% - Акцент1 2 10 2 2_амортизация" xfId="517"/>
    <cellStyle name="20% - Акцент1 2 10 2 3" xfId="518"/>
    <cellStyle name="20% - Акцент1 2 10 2 3 2" xfId="519"/>
    <cellStyle name="20% - Акцент1 2 10 2 3 3" xfId="520"/>
    <cellStyle name="20% - Акцент1 2 10 2 3 4" xfId="521"/>
    <cellStyle name="20% - Акцент1 2 10 2 4" xfId="522"/>
    <cellStyle name="20% - Акцент1 2 10 2 4 2" xfId="523"/>
    <cellStyle name="20% - Акцент1 2 10 2 4 3" xfId="524"/>
    <cellStyle name="20% - Акцент1 2 10 2 4 4" xfId="525"/>
    <cellStyle name="20% - Акцент1 2 10 2 5" xfId="526"/>
    <cellStyle name="20% - Акцент1 2 10 2 5 2" xfId="527"/>
    <cellStyle name="20% - Акцент1 2 10 2 5 3" xfId="528"/>
    <cellStyle name="20% - Акцент1 2 10 2 5 4" xfId="529"/>
    <cellStyle name="20% - Акцент1 2 10 2 6" xfId="530"/>
    <cellStyle name="20% - Акцент1 2 10 2 6 2" xfId="531"/>
    <cellStyle name="20% - Акцент1 2 10 2 6 3" xfId="532"/>
    <cellStyle name="20% - Акцент1 2 10 2 6 4" xfId="533"/>
    <cellStyle name="20% - Акцент1 2 10 2 7" xfId="534"/>
    <cellStyle name="20% - Акцент1 2 10 2 7 2" xfId="535"/>
    <cellStyle name="20% - Акцент1 2 10 2 7 3" xfId="536"/>
    <cellStyle name="20% - Акцент1 2 10 2 7 4" xfId="537"/>
    <cellStyle name="20% - Акцент1 2 10 2 8" xfId="538"/>
    <cellStyle name="20% - Акцент1 2 10 2 8 2" xfId="539"/>
    <cellStyle name="20% - Акцент1 2 10 2 8 3" xfId="540"/>
    <cellStyle name="20% - Акцент1 2 10 2 8 4" xfId="541"/>
    <cellStyle name="20% - Акцент1 2 10 2 9" xfId="542"/>
    <cellStyle name="20% - Акцент1 2 10 2_амортизация" xfId="543"/>
    <cellStyle name="20% - Акцент1 2 10 3" xfId="544"/>
    <cellStyle name="20% - Акцент1 2 10 3 2" xfId="545"/>
    <cellStyle name="20% - Акцент1 2 10 3 2 2" xfId="546"/>
    <cellStyle name="20% - Акцент1 2 10 3 2 3" xfId="547"/>
    <cellStyle name="20% - Акцент1 2 10 3 2 4" xfId="548"/>
    <cellStyle name="20% - Акцент1 2 10 3 3" xfId="549"/>
    <cellStyle name="20% - Акцент1 2 10 3 4" xfId="550"/>
    <cellStyle name="20% - Акцент1 2 10 3 5" xfId="551"/>
    <cellStyle name="20% - Акцент1 2 10 3_амортизация" xfId="552"/>
    <cellStyle name="20% - Акцент1 2 10 4" xfId="553"/>
    <cellStyle name="20% - Акцент1 2 10 4 2" xfId="554"/>
    <cellStyle name="20% - Акцент1 2 10 4 3" xfId="555"/>
    <cellStyle name="20% - Акцент1 2 10 4 4" xfId="556"/>
    <cellStyle name="20% - Акцент1 2 10 5" xfId="557"/>
    <cellStyle name="20% - Акцент1 2 10 5 2" xfId="558"/>
    <cellStyle name="20% - Акцент1 2 10 5 3" xfId="559"/>
    <cellStyle name="20% - Акцент1 2 10 5 4" xfId="560"/>
    <cellStyle name="20% - Акцент1 2 10 6" xfId="561"/>
    <cellStyle name="20% - Акцент1 2 10 6 2" xfId="562"/>
    <cellStyle name="20% - Акцент1 2 10 6 3" xfId="563"/>
    <cellStyle name="20% - Акцент1 2 10 6 4" xfId="564"/>
    <cellStyle name="20% - Акцент1 2 10 7" xfId="565"/>
    <cellStyle name="20% - Акцент1 2 10 7 2" xfId="566"/>
    <cellStyle name="20% - Акцент1 2 10 7 3" xfId="567"/>
    <cellStyle name="20% - Акцент1 2 10 7 4" xfId="568"/>
    <cellStyle name="20% - Акцент1 2 10 8" xfId="569"/>
    <cellStyle name="20% - Акцент1 2 10 8 2" xfId="570"/>
    <cellStyle name="20% - Акцент1 2 10 8 3" xfId="571"/>
    <cellStyle name="20% - Акцент1 2 10 8 4" xfId="572"/>
    <cellStyle name="20% - Акцент1 2 10 9" xfId="573"/>
    <cellStyle name="20% - Акцент1 2 10_амортизация" xfId="574"/>
    <cellStyle name="20% - Акцент1 2 11" xfId="575"/>
    <cellStyle name="20% - Акцент1 2 11 2" xfId="576"/>
    <cellStyle name="20% - Акцент1 2 11 3" xfId="577"/>
    <cellStyle name="20% - Акцент1 2 11 4" xfId="578"/>
    <cellStyle name="20% - Акцент1 2 12" xfId="579"/>
    <cellStyle name="20% - Акцент1 2 12 2" xfId="580"/>
    <cellStyle name="20% - Акцент1 2 12 2 2" xfId="581"/>
    <cellStyle name="20% - Акцент1 2 12 2 3" xfId="582"/>
    <cellStyle name="20% - Акцент1 2 12 2 4" xfId="583"/>
    <cellStyle name="20% - Акцент1 2 12 3" xfId="584"/>
    <cellStyle name="20% - Акцент1 2 12 4" xfId="585"/>
    <cellStyle name="20% - Акцент1 2 12 5" xfId="586"/>
    <cellStyle name="20% - Акцент1 2 12_амортизация" xfId="587"/>
    <cellStyle name="20% - Акцент1 2 13" xfId="588"/>
    <cellStyle name="20% - Акцент1 2 13 2" xfId="589"/>
    <cellStyle name="20% - Акцент1 2 13 3" xfId="590"/>
    <cellStyle name="20% - Акцент1 2 13 4" xfId="591"/>
    <cellStyle name="20% - Акцент1 2 14" xfId="592"/>
    <cellStyle name="20% - Акцент1 2 14 2" xfId="593"/>
    <cellStyle name="20% - Акцент1 2 14 3" xfId="594"/>
    <cellStyle name="20% - Акцент1 2 14 4" xfId="595"/>
    <cellStyle name="20% - Акцент1 2 15" xfId="596"/>
    <cellStyle name="20% - Акцент1 2 15 2" xfId="597"/>
    <cellStyle name="20% - Акцент1 2 15 3" xfId="598"/>
    <cellStyle name="20% - Акцент1 2 15 4" xfId="599"/>
    <cellStyle name="20% - Акцент1 2 16" xfId="600"/>
    <cellStyle name="20% - Акцент1 2 16 2" xfId="601"/>
    <cellStyle name="20% - Акцент1 2 16 3" xfId="602"/>
    <cellStyle name="20% - Акцент1 2 16 4" xfId="603"/>
    <cellStyle name="20% - Акцент1 2 17" xfId="604"/>
    <cellStyle name="20% - Акцент1 2 17 2" xfId="605"/>
    <cellStyle name="20% - Акцент1 2 17 3" xfId="606"/>
    <cellStyle name="20% - Акцент1 2 17 4" xfId="607"/>
    <cellStyle name="20% - Акцент1 2 18" xfId="608"/>
    <cellStyle name="20% - Акцент1 2 18 2" xfId="609"/>
    <cellStyle name="20% - Акцент1 2 18 3" xfId="610"/>
    <cellStyle name="20% - Акцент1 2 18 4" xfId="611"/>
    <cellStyle name="20% - Акцент1 2 19" xfId="612"/>
    <cellStyle name="20% - Акцент1 2 19 2" xfId="613"/>
    <cellStyle name="20% - Акцент1 2 19 3" xfId="614"/>
    <cellStyle name="20% - Акцент1 2 2" xfId="615"/>
    <cellStyle name="20% - Акцент1 2 2 2" xfId="616"/>
    <cellStyle name="20% - Акцент1 2 2 2 2" xfId="617"/>
    <cellStyle name="20% - Акцент1 2 2 2 2 2" xfId="618"/>
    <cellStyle name="20% - Акцент1 2 2 2 2 2 2" xfId="619"/>
    <cellStyle name="20% - Акцент1 2 2 2 3" xfId="620"/>
    <cellStyle name="20% - Акцент1 2 2 2 4" xfId="621"/>
    <cellStyle name="20% - Акцент1 2 2 3" xfId="622"/>
    <cellStyle name="20% - Акцент1 2 2 3 2" xfId="623"/>
    <cellStyle name="20% - Акцент1 2 2 4" xfId="624"/>
    <cellStyle name="20% - Акцент1 2 2 5" xfId="625"/>
    <cellStyle name="20% - Акцент1 2 2 6" xfId="626"/>
    <cellStyle name="20% - Акцент1 2 2 7" xfId="627"/>
    <cellStyle name="20% - Акцент1 2 2 8" xfId="628"/>
    <cellStyle name="20% - Акцент1 2 2 9" xfId="629"/>
    <cellStyle name="20% - Акцент1 2 2_Бюджет Жарык 2010" xfId="630"/>
    <cellStyle name="20% - Акцент1 2 20" xfId="631"/>
    <cellStyle name="20% - Акцент1 2 21" xfId="632"/>
    <cellStyle name="20% - Акцент1 2 22" xfId="633"/>
    <cellStyle name="20% - Акцент1 2 23" xfId="634"/>
    <cellStyle name="20% - Акцент1 2 24" xfId="635"/>
    <cellStyle name="20% - Акцент1 2 25" xfId="636"/>
    <cellStyle name="20% - Акцент1 2 3" xfId="637"/>
    <cellStyle name="20% - Акцент1 2 3 2" xfId="638"/>
    <cellStyle name="20% - Акцент1 2 3 3" xfId="639"/>
    <cellStyle name="20% - Акцент1 2 3 4" xfId="640"/>
    <cellStyle name="20% - Акцент1 2 3 5" xfId="641"/>
    <cellStyle name="20% - Акцент1 2 3 6" xfId="642"/>
    <cellStyle name="20% - Акцент1 2 3_Бюджет Жарык 2010" xfId="643"/>
    <cellStyle name="20% - Акцент1 2 4" xfId="644"/>
    <cellStyle name="20% - Акцент1 2 4 2" xfId="645"/>
    <cellStyle name="20% - Акцент1 2 4 2 2" xfId="646"/>
    <cellStyle name="20% - Акцент1 2 4 3" xfId="647"/>
    <cellStyle name="20% - Акцент1 2 4 4" xfId="648"/>
    <cellStyle name="20% - Акцент1 2 4 5" xfId="649"/>
    <cellStyle name="20% - Акцент1 2 4 6" xfId="650"/>
    <cellStyle name="20% - Акцент1 2 4 7" xfId="651"/>
    <cellStyle name="20% - Акцент1 2 4_Бюджет Жарык 2010" xfId="652"/>
    <cellStyle name="20% - Акцент1 2 5" xfId="653"/>
    <cellStyle name="20% - Акцент1 2 5 2" xfId="654"/>
    <cellStyle name="20% - Акцент1 2 5 3" xfId="655"/>
    <cellStyle name="20% - Акцент1 2 5 4" xfId="656"/>
    <cellStyle name="20% - Акцент1 2 5 5" xfId="657"/>
    <cellStyle name="20% - Акцент1 2 5_Бюджет Жарык 2010" xfId="658"/>
    <cellStyle name="20% - Акцент1 2 6" xfId="659"/>
    <cellStyle name="20% - Акцент1 2 6 2" xfId="660"/>
    <cellStyle name="20% - Акцент1 2 6 3" xfId="661"/>
    <cellStyle name="20% - Акцент1 2 6 4" xfId="662"/>
    <cellStyle name="20% - Акцент1 2 7" xfId="663"/>
    <cellStyle name="20% - Акцент1 2 7 2" xfId="664"/>
    <cellStyle name="20% - Акцент1 2 7 3" xfId="665"/>
    <cellStyle name="20% - Акцент1 2 7 4" xfId="666"/>
    <cellStyle name="20% - Акцент1 2 8" xfId="667"/>
    <cellStyle name="20% - Акцент1 2 8 2" xfId="668"/>
    <cellStyle name="20% - Акцент1 2 8 3" xfId="669"/>
    <cellStyle name="20% - Акцент1 2 8 4" xfId="670"/>
    <cellStyle name="20% - Акцент1 2 9" xfId="671"/>
    <cellStyle name="20% - Акцент1 2 9 2" xfId="672"/>
    <cellStyle name="20% - Акцент1 2 9 3" xfId="673"/>
    <cellStyle name="20% - Акцент1 2 9 4" xfId="674"/>
    <cellStyle name="20% - Акцент1 2_амортизация" xfId="675"/>
    <cellStyle name="20% - Акцент1 3" xfId="676"/>
    <cellStyle name="20% - Акцент1 3 2" xfId="677"/>
    <cellStyle name="20% - Акцент1 3 3" xfId="678"/>
    <cellStyle name="20% - Акцент1 4" xfId="679"/>
    <cellStyle name="20% - Акцент2 2" xfId="680"/>
    <cellStyle name="20% - Акцент2 2 10" xfId="681"/>
    <cellStyle name="20% - Акцент2 2 10 2" xfId="682"/>
    <cellStyle name="20% - Акцент2 2 10 3" xfId="683"/>
    <cellStyle name="20% - Акцент2 2 10 4" xfId="684"/>
    <cellStyle name="20% - Акцент2 2 11" xfId="685"/>
    <cellStyle name="20% - Акцент2 2 11 2" xfId="686"/>
    <cellStyle name="20% - Акцент2 2 11 3" xfId="687"/>
    <cellStyle name="20% - Акцент2 2 11 4" xfId="688"/>
    <cellStyle name="20% - Акцент2 2 12" xfId="689"/>
    <cellStyle name="20% - Акцент2 2 12 2" xfId="690"/>
    <cellStyle name="20% - Акцент2 2 12 3" xfId="691"/>
    <cellStyle name="20% - Акцент2 2 12 4" xfId="692"/>
    <cellStyle name="20% - Акцент2 2 13" xfId="693"/>
    <cellStyle name="20% - Акцент2 2 13 2" xfId="694"/>
    <cellStyle name="20% - Акцент2 2 13 3" xfId="695"/>
    <cellStyle name="20% - Акцент2 2 13 4" xfId="696"/>
    <cellStyle name="20% - Акцент2 2 14" xfId="697"/>
    <cellStyle name="20% - Акцент2 2 14 2" xfId="698"/>
    <cellStyle name="20% - Акцент2 2 14 3" xfId="699"/>
    <cellStyle name="20% - Акцент2 2 14 4" xfId="700"/>
    <cellStyle name="20% - Акцент2 2 15" xfId="701"/>
    <cellStyle name="20% - Акцент2 2 15 2" xfId="702"/>
    <cellStyle name="20% - Акцент2 2 15 3" xfId="703"/>
    <cellStyle name="20% - Акцент2 2 15 4" xfId="704"/>
    <cellStyle name="20% - Акцент2 2 16" xfId="705"/>
    <cellStyle name="20% - Акцент2 2 16 2" xfId="706"/>
    <cellStyle name="20% - Акцент2 2 16 3" xfId="707"/>
    <cellStyle name="20% - Акцент2 2 16 4" xfId="708"/>
    <cellStyle name="20% - Акцент2 2 17" xfId="709"/>
    <cellStyle name="20% - Акцент2 2 17 2" xfId="710"/>
    <cellStyle name="20% - Акцент2 2 17 3" xfId="711"/>
    <cellStyle name="20% - Акцент2 2 17 4" xfId="712"/>
    <cellStyle name="20% - Акцент2 2 18" xfId="713"/>
    <cellStyle name="20% - Акцент2 2 18 2" xfId="714"/>
    <cellStyle name="20% - Акцент2 2 18 3" xfId="715"/>
    <cellStyle name="20% - Акцент2 2 18 4" xfId="716"/>
    <cellStyle name="20% - Акцент2 2 19" xfId="717"/>
    <cellStyle name="20% - Акцент2 2 2" xfId="718"/>
    <cellStyle name="20% - Акцент2 2 2 2" xfId="719"/>
    <cellStyle name="20% - Акцент2 2 2 3" xfId="720"/>
    <cellStyle name="20% - Акцент2 2 2 4" xfId="721"/>
    <cellStyle name="20% - Акцент2 2 2 5" xfId="722"/>
    <cellStyle name="20% - Акцент2 2 2 6" xfId="723"/>
    <cellStyle name="20% - Акцент2 2 2_Бюджет Жарык 2010" xfId="724"/>
    <cellStyle name="20% - Акцент2 2 20" xfId="725"/>
    <cellStyle name="20% - Акцент2 2 21" xfId="726"/>
    <cellStyle name="20% - Акцент2 2 22" xfId="727"/>
    <cellStyle name="20% - Акцент2 2 23" xfId="728"/>
    <cellStyle name="20% - Акцент2 2 3" xfId="729"/>
    <cellStyle name="20% - Акцент2 2 3 2" xfId="730"/>
    <cellStyle name="20% - Акцент2 2 3 3" xfId="731"/>
    <cellStyle name="20% - Акцент2 2 3 4" xfId="732"/>
    <cellStyle name="20% - Акцент2 2 3 5" xfId="733"/>
    <cellStyle name="20% - Акцент2 2 3 6" xfId="734"/>
    <cellStyle name="20% - Акцент2 2 3_Бюджет Жарык 2010" xfId="735"/>
    <cellStyle name="20% - Акцент2 2 4" xfId="736"/>
    <cellStyle name="20% - Акцент2 2 4 2" xfId="737"/>
    <cellStyle name="20% - Акцент2 2 4 3" xfId="738"/>
    <cellStyle name="20% - Акцент2 2 4 4" xfId="739"/>
    <cellStyle name="20% - Акцент2 2 4 5" xfId="740"/>
    <cellStyle name="20% - Акцент2 2 4 6" xfId="741"/>
    <cellStyle name="20% - Акцент2 2 4 7" xfId="742"/>
    <cellStyle name="20% - Акцент2 2 4_Бюджет Жарык 2010" xfId="743"/>
    <cellStyle name="20% - Акцент2 2 5" xfId="744"/>
    <cellStyle name="20% - Акцент2 2 5 2" xfId="745"/>
    <cellStyle name="20% - Акцент2 2 5 3" xfId="746"/>
    <cellStyle name="20% - Акцент2 2 5 4" xfId="747"/>
    <cellStyle name="20% - Акцент2 2 5 5" xfId="748"/>
    <cellStyle name="20% - Акцент2 2 5_Бюджет Жарык 2010" xfId="749"/>
    <cellStyle name="20% - Акцент2 2 6" xfId="750"/>
    <cellStyle name="20% - Акцент2 2 6 2" xfId="751"/>
    <cellStyle name="20% - Акцент2 2 6 3" xfId="752"/>
    <cellStyle name="20% - Акцент2 2 6 4" xfId="753"/>
    <cellStyle name="20% - Акцент2 2 7" xfId="754"/>
    <cellStyle name="20% - Акцент2 2 7 2" xfId="755"/>
    <cellStyle name="20% - Акцент2 2 7 3" xfId="756"/>
    <cellStyle name="20% - Акцент2 2 7 4" xfId="757"/>
    <cellStyle name="20% - Акцент2 2 8" xfId="758"/>
    <cellStyle name="20% - Акцент2 2 8 2" xfId="759"/>
    <cellStyle name="20% - Акцент2 2 8 3" xfId="760"/>
    <cellStyle name="20% - Акцент2 2 8 4" xfId="761"/>
    <cellStyle name="20% - Акцент2 2 9" xfId="762"/>
    <cellStyle name="20% - Акцент2 2 9 2" xfId="763"/>
    <cellStyle name="20% - Акцент2 2 9 3" xfId="764"/>
    <cellStyle name="20% - Акцент2 2 9 4" xfId="765"/>
    <cellStyle name="20% - Акцент2 2_амортизация" xfId="766"/>
    <cellStyle name="20% - Акцент2 3" xfId="767"/>
    <cellStyle name="20% - Акцент2 3 2" xfId="768"/>
    <cellStyle name="20% - Акцент2 3 3" xfId="769"/>
    <cellStyle name="20% - Акцент2 4" xfId="770"/>
    <cellStyle name="20% - Акцент3 2" xfId="771"/>
    <cellStyle name="20% - Акцент3 2 10" xfId="772"/>
    <cellStyle name="20% - Акцент3 2 10 10" xfId="773"/>
    <cellStyle name="20% - Акцент3 2 10 11" xfId="774"/>
    <cellStyle name="20% - Акцент3 2 10 2" xfId="775"/>
    <cellStyle name="20% - Акцент3 2 10 2 10" xfId="776"/>
    <cellStyle name="20% - Акцент3 2 10 2 11" xfId="777"/>
    <cellStyle name="20% - Акцент3 2 10 2 2" xfId="778"/>
    <cellStyle name="20% - Акцент3 2 10 2 2 2" xfId="779"/>
    <cellStyle name="20% - Акцент3 2 10 2 2 2 2" xfId="780"/>
    <cellStyle name="20% - Акцент3 2 10 2 2 2 3" xfId="781"/>
    <cellStyle name="20% - Акцент3 2 10 2 2 2 4" xfId="782"/>
    <cellStyle name="20% - Акцент3 2 10 2 2 3" xfId="783"/>
    <cellStyle name="20% - Акцент3 2 10 2 2 4" xfId="784"/>
    <cellStyle name="20% - Акцент3 2 10 2 2 5" xfId="785"/>
    <cellStyle name="20% - Акцент3 2 10 2 2_амортизация" xfId="786"/>
    <cellStyle name="20% - Акцент3 2 10 2 3" xfId="787"/>
    <cellStyle name="20% - Акцент3 2 10 2 3 2" xfId="788"/>
    <cellStyle name="20% - Акцент3 2 10 2 3 3" xfId="789"/>
    <cellStyle name="20% - Акцент3 2 10 2 3 4" xfId="790"/>
    <cellStyle name="20% - Акцент3 2 10 2 4" xfId="791"/>
    <cellStyle name="20% - Акцент3 2 10 2 4 2" xfId="792"/>
    <cellStyle name="20% - Акцент3 2 10 2 4 3" xfId="793"/>
    <cellStyle name="20% - Акцент3 2 10 2 4 4" xfId="794"/>
    <cellStyle name="20% - Акцент3 2 10 2 5" xfId="795"/>
    <cellStyle name="20% - Акцент3 2 10 2 5 2" xfId="796"/>
    <cellStyle name="20% - Акцент3 2 10 2 5 3" xfId="797"/>
    <cellStyle name="20% - Акцент3 2 10 2 5 4" xfId="798"/>
    <cellStyle name="20% - Акцент3 2 10 2 6" xfId="799"/>
    <cellStyle name="20% - Акцент3 2 10 2 6 2" xfId="800"/>
    <cellStyle name="20% - Акцент3 2 10 2 6 3" xfId="801"/>
    <cellStyle name="20% - Акцент3 2 10 2 6 4" xfId="802"/>
    <cellStyle name="20% - Акцент3 2 10 2 7" xfId="803"/>
    <cellStyle name="20% - Акцент3 2 10 2 7 2" xfId="804"/>
    <cellStyle name="20% - Акцент3 2 10 2 7 3" xfId="805"/>
    <cellStyle name="20% - Акцент3 2 10 2 7 4" xfId="806"/>
    <cellStyle name="20% - Акцент3 2 10 2 8" xfId="807"/>
    <cellStyle name="20% - Акцент3 2 10 2 8 2" xfId="808"/>
    <cellStyle name="20% - Акцент3 2 10 2 8 3" xfId="809"/>
    <cellStyle name="20% - Акцент3 2 10 2 8 4" xfId="810"/>
    <cellStyle name="20% - Акцент3 2 10 2 9" xfId="811"/>
    <cellStyle name="20% - Акцент3 2 10 2_амортизация" xfId="812"/>
    <cellStyle name="20% - Акцент3 2 10 3" xfId="813"/>
    <cellStyle name="20% - Акцент3 2 10 3 2" xfId="814"/>
    <cellStyle name="20% - Акцент3 2 10 3 2 2" xfId="815"/>
    <cellStyle name="20% - Акцент3 2 10 3 2 3" xfId="816"/>
    <cellStyle name="20% - Акцент3 2 10 3 2 4" xfId="817"/>
    <cellStyle name="20% - Акцент3 2 10 3 3" xfId="818"/>
    <cellStyle name="20% - Акцент3 2 10 3 4" xfId="819"/>
    <cellStyle name="20% - Акцент3 2 10 3 5" xfId="820"/>
    <cellStyle name="20% - Акцент3 2 10 3_амортизация" xfId="821"/>
    <cellStyle name="20% - Акцент3 2 10 4" xfId="822"/>
    <cellStyle name="20% - Акцент3 2 10 4 2" xfId="823"/>
    <cellStyle name="20% - Акцент3 2 10 4 3" xfId="824"/>
    <cellStyle name="20% - Акцент3 2 10 4 4" xfId="825"/>
    <cellStyle name="20% - Акцент3 2 10 5" xfId="826"/>
    <cellStyle name="20% - Акцент3 2 10 5 2" xfId="827"/>
    <cellStyle name="20% - Акцент3 2 10 5 3" xfId="828"/>
    <cellStyle name="20% - Акцент3 2 10 5 4" xfId="829"/>
    <cellStyle name="20% - Акцент3 2 10 6" xfId="830"/>
    <cellStyle name="20% - Акцент3 2 10 6 2" xfId="831"/>
    <cellStyle name="20% - Акцент3 2 10 6 3" xfId="832"/>
    <cellStyle name="20% - Акцент3 2 10 6 4" xfId="833"/>
    <cellStyle name="20% - Акцент3 2 10 7" xfId="834"/>
    <cellStyle name="20% - Акцент3 2 10 7 2" xfId="835"/>
    <cellStyle name="20% - Акцент3 2 10 7 3" xfId="836"/>
    <cellStyle name="20% - Акцент3 2 10 7 4" xfId="837"/>
    <cellStyle name="20% - Акцент3 2 10 8" xfId="838"/>
    <cellStyle name="20% - Акцент3 2 10 8 2" xfId="839"/>
    <cellStyle name="20% - Акцент3 2 10 8 3" xfId="840"/>
    <cellStyle name="20% - Акцент3 2 10 8 4" xfId="841"/>
    <cellStyle name="20% - Акцент3 2 10 9" xfId="842"/>
    <cellStyle name="20% - Акцент3 2 10_амортизация" xfId="843"/>
    <cellStyle name="20% - Акцент3 2 11" xfId="844"/>
    <cellStyle name="20% - Акцент3 2 11 2" xfId="845"/>
    <cellStyle name="20% - Акцент3 2 11 3" xfId="846"/>
    <cellStyle name="20% - Акцент3 2 11 4" xfId="847"/>
    <cellStyle name="20% - Акцент3 2 12" xfId="848"/>
    <cellStyle name="20% - Акцент3 2 12 2" xfId="849"/>
    <cellStyle name="20% - Акцент3 2 12 2 2" xfId="850"/>
    <cellStyle name="20% - Акцент3 2 12 2 3" xfId="851"/>
    <cellStyle name="20% - Акцент3 2 12 2 4" xfId="852"/>
    <cellStyle name="20% - Акцент3 2 12 3" xfId="853"/>
    <cellStyle name="20% - Акцент3 2 12 4" xfId="854"/>
    <cellStyle name="20% - Акцент3 2 12 5" xfId="855"/>
    <cellStyle name="20% - Акцент3 2 12_амортизация" xfId="856"/>
    <cellStyle name="20% - Акцент3 2 13" xfId="857"/>
    <cellStyle name="20% - Акцент3 2 13 2" xfId="858"/>
    <cellStyle name="20% - Акцент3 2 13 3" xfId="859"/>
    <cellStyle name="20% - Акцент3 2 13 4" xfId="860"/>
    <cellStyle name="20% - Акцент3 2 14" xfId="861"/>
    <cellStyle name="20% - Акцент3 2 14 2" xfId="862"/>
    <cellStyle name="20% - Акцент3 2 14 3" xfId="863"/>
    <cellStyle name="20% - Акцент3 2 14 4" xfId="864"/>
    <cellStyle name="20% - Акцент3 2 15" xfId="865"/>
    <cellStyle name="20% - Акцент3 2 15 2" xfId="866"/>
    <cellStyle name="20% - Акцент3 2 15 3" xfId="867"/>
    <cellStyle name="20% - Акцент3 2 15 4" xfId="868"/>
    <cellStyle name="20% - Акцент3 2 16" xfId="869"/>
    <cellStyle name="20% - Акцент3 2 16 2" xfId="870"/>
    <cellStyle name="20% - Акцент3 2 16 3" xfId="871"/>
    <cellStyle name="20% - Акцент3 2 16 4" xfId="872"/>
    <cellStyle name="20% - Акцент3 2 17" xfId="873"/>
    <cellStyle name="20% - Акцент3 2 17 2" xfId="874"/>
    <cellStyle name="20% - Акцент3 2 17 3" xfId="875"/>
    <cellStyle name="20% - Акцент3 2 17 4" xfId="876"/>
    <cellStyle name="20% - Акцент3 2 18" xfId="877"/>
    <cellStyle name="20% - Акцент3 2 18 2" xfId="878"/>
    <cellStyle name="20% - Акцент3 2 18 3" xfId="879"/>
    <cellStyle name="20% - Акцент3 2 18 4" xfId="880"/>
    <cellStyle name="20% - Акцент3 2 19" xfId="881"/>
    <cellStyle name="20% - Акцент3 2 19 2" xfId="882"/>
    <cellStyle name="20% - Акцент3 2 19 3" xfId="883"/>
    <cellStyle name="20% - Акцент3 2 2" xfId="884"/>
    <cellStyle name="20% - Акцент3 2 2 2" xfId="885"/>
    <cellStyle name="20% - Акцент3 2 2 2 2" xfId="886"/>
    <cellStyle name="20% - Акцент3 2 2 2 2 2" xfId="887"/>
    <cellStyle name="20% - Акцент3 2 2 2 2 2 2" xfId="888"/>
    <cellStyle name="20% - Акцент3 2 2 2 3" xfId="889"/>
    <cellStyle name="20% - Акцент3 2 2 2 4" xfId="890"/>
    <cellStyle name="20% - Акцент3 2 2 3" xfId="891"/>
    <cellStyle name="20% - Акцент3 2 2 3 2" xfId="892"/>
    <cellStyle name="20% - Акцент3 2 2 4" xfId="893"/>
    <cellStyle name="20% - Акцент3 2 2 5" xfId="894"/>
    <cellStyle name="20% - Акцент3 2 2 6" xfId="895"/>
    <cellStyle name="20% - Акцент3 2 2 7" xfId="896"/>
    <cellStyle name="20% - Акцент3 2 2 8" xfId="897"/>
    <cellStyle name="20% - Акцент3 2 2 9" xfId="898"/>
    <cellStyle name="20% - Акцент3 2 2_Бюджет Жарык 2010" xfId="899"/>
    <cellStyle name="20% - Акцент3 2 20" xfId="900"/>
    <cellStyle name="20% - Акцент3 2 21" xfId="901"/>
    <cellStyle name="20% - Акцент3 2 22" xfId="902"/>
    <cellStyle name="20% - Акцент3 2 23" xfId="903"/>
    <cellStyle name="20% - Акцент3 2 24" xfId="904"/>
    <cellStyle name="20% - Акцент3 2 25" xfId="905"/>
    <cellStyle name="20% - Акцент3 2 3" xfId="906"/>
    <cellStyle name="20% - Акцент3 2 3 2" xfId="907"/>
    <cellStyle name="20% - Акцент3 2 3 3" xfId="908"/>
    <cellStyle name="20% - Акцент3 2 3 4" xfId="909"/>
    <cellStyle name="20% - Акцент3 2 3 5" xfId="910"/>
    <cellStyle name="20% - Акцент3 2 3 6" xfId="911"/>
    <cellStyle name="20% - Акцент3 2 3_Бюджет Жарык 2010" xfId="912"/>
    <cellStyle name="20% - Акцент3 2 4" xfId="913"/>
    <cellStyle name="20% - Акцент3 2 4 2" xfId="914"/>
    <cellStyle name="20% - Акцент3 2 4 2 2" xfId="915"/>
    <cellStyle name="20% - Акцент3 2 4 3" xfId="916"/>
    <cellStyle name="20% - Акцент3 2 4 4" xfId="917"/>
    <cellStyle name="20% - Акцент3 2 4 5" xfId="918"/>
    <cellStyle name="20% - Акцент3 2 4 6" xfId="919"/>
    <cellStyle name="20% - Акцент3 2 4 7" xfId="920"/>
    <cellStyle name="20% - Акцент3 2 4_Бюджет Жарык 2010" xfId="921"/>
    <cellStyle name="20% - Акцент3 2 5" xfId="922"/>
    <cellStyle name="20% - Акцент3 2 5 2" xfId="923"/>
    <cellStyle name="20% - Акцент3 2 5 3" xfId="924"/>
    <cellStyle name="20% - Акцент3 2 5 4" xfId="925"/>
    <cellStyle name="20% - Акцент3 2 5 5" xfId="926"/>
    <cellStyle name="20% - Акцент3 2 5_Бюджет Жарык 2010" xfId="927"/>
    <cellStyle name="20% - Акцент3 2 6" xfId="928"/>
    <cellStyle name="20% - Акцент3 2 6 2" xfId="929"/>
    <cellStyle name="20% - Акцент3 2 6 3" xfId="930"/>
    <cellStyle name="20% - Акцент3 2 6 4" xfId="931"/>
    <cellStyle name="20% - Акцент3 2 7" xfId="932"/>
    <cellStyle name="20% - Акцент3 2 7 2" xfId="933"/>
    <cellStyle name="20% - Акцент3 2 7 3" xfId="934"/>
    <cellStyle name="20% - Акцент3 2 7 4" xfId="935"/>
    <cellStyle name="20% - Акцент3 2 8" xfId="936"/>
    <cellStyle name="20% - Акцент3 2 8 2" xfId="937"/>
    <cellStyle name="20% - Акцент3 2 8 3" xfId="938"/>
    <cellStyle name="20% - Акцент3 2 8 4" xfId="939"/>
    <cellStyle name="20% - Акцент3 2 9" xfId="940"/>
    <cellStyle name="20% - Акцент3 2 9 2" xfId="941"/>
    <cellStyle name="20% - Акцент3 2 9 3" xfId="942"/>
    <cellStyle name="20% - Акцент3 2 9 4" xfId="943"/>
    <cellStyle name="20% - Акцент3 2_амортизация" xfId="944"/>
    <cellStyle name="20% - Акцент3 3" xfId="945"/>
    <cellStyle name="20% - Акцент3 3 2" xfId="946"/>
    <cellStyle name="20% - Акцент3 3 3" xfId="947"/>
    <cellStyle name="20% - Акцент3 4" xfId="948"/>
    <cellStyle name="20% - Акцент4 2" xfId="949"/>
    <cellStyle name="20% - Акцент4 2 10" xfId="950"/>
    <cellStyle name="20% - Акцент4 2 10 2" xfId="951"/>
    <cellStyle name="20% - Акцент4 2 10 3" xfId="952"/>
    <cellStyle name="20% - Акцент4 2 10 4" xfId="953"/>
    <cellStyle name="20% - Акцент4 2 11" xfId="954"/>
    <cellStyle name="20% - Акцент4 2 11 2" xfId="955"/>
    <cellStyle name="20% - Акцент4 2 11 3" xfId="956"/>
    <cellStyle name="20% - Акцент4 2 11 4" xfId="957"/>
    <cellStyle name="20% - Акцент4 2 12" xfId="958"/>
    <cellStyle name="20% - Акцент4 2 12 2" xfId="959"/>
    <cellStyle name="20% - Акцент4 2 12 3" xfId="960"/>
    <cellStyle name="20% - Акцент4 2 12 4" xfId="961"/>
    <cellStyle name="20% - Акцент4 2 13" xfId="962"/>
    <cellStyle name="20% - Акцент4 2 13 2" xfId="963"/>
    <cellStyle name="20% - Акцент4 2 13 3" xfId="964"/>
    <cellStyle name="20% - Акцент4 2 13 4" xfId="965"/>
    <cellStyle name="20% - Акцент4 2 14" xfId="966"/>
    <cellStyle name="20% - Акцент4 2 14 2" xfId="967"/>
    <cellStyle name="20% - Акцент4 2 14 3" xfId="968"/>
    <cellStyle name="20% - Акцент4 2 14 4" xfId="969"/>
    <cellStyle name="20% - Акцент4 2 15" xfId="970"/>
    <cellStyle name="20% - Акцент4 2 15 2" xfId="971"/>
    <cellStyle name="20% - Акцент4 2 15 3" xfId="972"/>
    <cellStyle name="20% - Акцент4 2 15 4" xfId="973"/>
    <cellStyle name="20% - Акцент4 2 16" xfId="974"/>
    <cellStyle name="20% - Акцент4 2 16 2" xfId="975"/>
    <cellStyle name="20% - Акцент4 2 16 3" xfId="976"/>
    <cellStyle name="20% - Акцент4 2 16 4" xfId="977"/>
    <cellStyle name="20% - Акцент4 2 17" xfId="978"/>
    <cellStyle name="20% - Акцент4 2 17 2" xfId="979"/>
    <cellStyle name="20% - Акцент4 2 17 3" xfId="980"/>
    <cellStyle name="20% - Акцент4 2 17 4" xfId="981"/>
    <cellStyle name="20% - Акцент4 2 18" xfId="982"/>
    <cellStyle name="20% - Акцент4 2 18 2" xfId="983"/>
    <cellStyle name="20% - Акцент4 2 18 3" xfId="984"/>
    <cellStyle name="20% - Акцент4 2 18 4" xfId="985"/>
    <cellStyle name="20% - Акцент4 2 19" xfId="986"/>
    <cellStyle name="20% - Акцент4 2 2" xfId="987"/>
    <cellStyle name="20% - Акцент4 2 2 2" xfId="988"/>
    <cellStyle name="20% - Акцент4 2 2 3" xfId="989"/>
    <cellStyle name="20% - Акцент4 2 2 4" xfId="990"/>
    <cellStyle name="20% - Акцент4 2 2 5" xfId="991"/>
    <cellStyle name="20% - Акцент4 2 2 6" xfId="992"/>
    <cellStyle name="20% - Акцент4 2 2_Бюджет Жарык 2010" xfId="993"/>
    <cellStyle name="20% - Акцент4 2 20" xfId="994"/>
    <cellStyle name="20% - Акцент4 2 21" xfId="995"/>
    <cellStyle name="20% - Акцент4 2 22" xfId="996"/>
    <cellStyle name="20% - Акцент4 2 23" xfId="997"/>
    <cellStyle name="20% - Акцент4 2 3" xfId="998"/>
    <cellStyle name="20% - Акцент4 2 3 2" xfId="999"/>
    <cellStyle name="20% - Акцент4 2 3 3" xfId="1000"/>
    <cellStyle name="20% - Акцент4 2 3 4" xfId="1001"/>
    <cellStyle name="20% - Акцент4 2 3 5" xfId="1002"/>
    <cellStyle name="20% - Акцент4 2 3 6" xfId="1003"/>
    <cellStyle name="20% - Акцент4 2 3_Бюджет Жарык 2010" xfId="1004"/>
    <cellStyle name="20% - Акцент4 2 4" xfId="1005"/>
    <cellStyle name="20% - Акцент4 2 4 2" xfId="1006"/>
    <cellStyle name="20% - Акцент4 2 4 3" xfId="1007"/>
    <cellStyle name="20% - Акцент4 2 4 4" xfId="1008"/>
    <cellStyle name="20% - Акцент4 2 4 5" xfId="1009"/>
    <cellStyle name="20% - Акцент4 2 4 6" xfId="1010"/>
    <cellStyle name="20% - Акцент4 2 4 7" xfId="1011"/>
    <cellStyle name="20% - Акцент4 2 4_Бюджет Жарык 2010" xfId="1012"/>
    <cellStyle name="20% - Акцент4 2 5" xfId="1013"/>
    <cellStyle name="20% - Акцент4 2 5 2" xfId="1014"/>
    <cellStyle name="20% - Акцент4 2 5 3" xfId="1015"/>
    <cellStyle name="20% - Акцент4 2 5 4" xfId="1016"/>
    <cellStyle name="20% - Акцент4 2 5 5" xfId="1017"/>
    <cellStyle name="20% - Акцент4 2 5_Бюджет Жарык 2010" xfId="1018"/>
    <cellStyle name="20% - Акцент4 2 6" xfId="1019"/>
    <cellStyle name="20% - Акцент4 2 6 2" xfId="1020"/>
    <cellStyle name="20% - Акцент4 2 6 3" xfId="1021"/>
    <cellStyle name="20% - Акцент4 2 6 4" xfId="1022"/>
    <cellStyle name="20% - Акцент4 2 7" xfId="1023"/>
    <cellStyle name="20% - Акцент4 2 7 2" xfId="1024"/>
    <cellStyle name="20% - Акцент4 2 7 3" xfId="1025"/>
    <cellStyle name="20% - Акцент4 2 7 4" xfId="1026"/>
    <cellStyle name="20% - Акцент4 2 8" xfId="1027"/>
    <cellStyle name="20% - Акцент4 2 8 2" xfId="1028"/>
    <cellStyle name="20% - Акцент4 2 8 3" xfId="1029"/>
    <cellStyle name="20% - Акцент4 2 8 4" xfId="1030"/>
    <cellStyle name="20% - Акцент4 2 9" xfId="1031"/>
    <cellStyle name="20% - Акцент4 2 9 2" xfId="1032"/>
    <cellStyle name="20% - Акцент4 2 9 3" xfId="1033"/>
    <cellStyle name="20% - Акцент4 2 9 4" xfId="1034"/>
    <cellStyle name="20% - Акцент4 2_амортизация" xfId="1035"/>
    <cellStyle name="20% - Акцент4 3" xfId="1036"/>
    <cellStyle name="20% - Акцент4 3 2" xfId="1037"/>
    <cellStyle name="20% - Акцент4 3 3" xfId="1038"/>
    <cellStyle name="20% - Акцент4 4" xfId="1039"/>
    <cellStyle name="20% - Акцент5 2" xfId="1040"/>
    <cellStyle name="20% - Акцент5 2 10" xfId="1041"/>
    <cellStyle name="20% - Акцент5 2 10 10" xfId="1042"/>
    <cellStyle name="20% - Акцент5 2 10 11" xfId="1043"/>
    <cellStyle name="20% - Акцент5 2 10 2" xfId="1044"/>
    <cellStyle name="20% - Акцент5 2 10 2 10" xfId="1045"/>
    <cellStyle name="20% - Акцент5 2 10 2 11" xfId="1046"/>
    <cellStyle name="20% - Акцент5 2 10 2 2" xfId="1047"/>
    <cellStyle name="20% - Акцент5 2 10 2 2 2" xfId="1048"/>
    <cellStyle name="20% - Акцент5 2 10 2 2 2 2" xfId="1049"/>
    <cellStyle name="20% - Акцент5 2 10 2 2 2 3" xfId="1050"/>
    <cellStyle name="20% - Акцент5 2 10 2 2 2 4" xfId="1051"/>
    <cellStyle name="20% - Акцент5 2 10 2 2 3" xfId="1052"/>
    <cellStyle name="20% - Акцент5 2 10 2 2 4" xfId="1053"/>
    <cellStyle name="20% - Акцент5 2 10 2 2 5" xfId="1054"/>
    <cellStyle name="20% - Акцент5 2 10 2 2_амортизация" xfId="1055"/>
    <cellStyle name="20% - Акцент5 2 10 2 3" xfId="1056"/>
    <cellStyle name="20% - Акцент5 2 10 2 3 2" xfId="1057"/>
    <cellStyle name="20% - Акцент5 2 10 2 3 3" xfId="1058"/>
    <cellStyle name="20% - Акцент5 2 10 2 3 4" xfId="1059"/>
    <cellStyle name="20% - Акцент5 2 10 2 4" xfId="1060"/>
    <cellStyle name="20% - Акцент5 2 10 2 4 2" xfId="1061"/>
    <cellStyle name="20% - Акцент5 2 10 2 4 3" xfId="1062"/>
    <cellStyle name="20% - Акцент5 2 10 2 4 4" xfId="1063"/>
    <cellStyle name="20% - Акцент5 2 10 2 5" xfId="1064"/>
    <cellStyle name="20% - Акцент5 2 10 2 5 2" xfId="1065"/>
    <cellStyle name="20% - Акцент5 2 10 2 5 3" xfId="1066"/>
    <cellStyle name="20% - Акцент5 2 10 2 5 4" xfId="1067"/>
    <cellStyle name="20% - Акцент5 2 10 2 6" xfId="1068"/>
    <cellStyle name="20% - Акцент5 2 10 2 6 2" xfId="1069"/>
    <cellStyle name="20% - Акцент5 2 10 2 6 3" xfId="1070"/>
    <cellStyle name="20% - Акцент5 2 10 2 6 4" xfId="1071"/>
    <cellStyle name="20% - Акцент5 2 10 2 7" xfId="1072"/>
    <cellStyle name="20% - Акцент5 2 10 2 7 2" xfId="1073"/>
    <cellStyle name="20% - Акцент5 2 10 2 7 3" xfId="1074"/>
    <cellStyle name="20% - Акцент5 2 10 2 7 4" xfId="1075"/>
    <cellStyle name="20% - Акцент5 2 10 2 8" xfId="1076"/>
    <cellStyle name="20% - Акцент5 2 10 2 8 2" xfId="1077"/>
    <cellStyle name="20% - Акцент5 2 10 2 8 3" xfId="1078"/>
    <cellStyle name="20% - Акцент5 2 10 2 8 4" xfId="1079"/>
    <cellStyle name="20% - Акцент5 2 10 2 9" xfId="1080"/>
    <cellStyle name="20% - Акцент5 2 10 2_амортизация" xfId="1081"/>
    <cellStyle name="20% - Акцент5 2 10 3" xfId="1082"/>
    <cellStyle name="20% - Акцент5 2 10 3 2" xfId="1083"/>
    <cellStyle name="20% - Акцент5 2 10 3 2 2" xfId="1084"/>
    <cellStyle name="20% - Акцент5 2 10 3 2 3" xfId="1085"/>
    <cellStyle name="20% - Акцент5 2 10 3 2 4" xfId="1086"/>
    <cellStyle name="20% - Акцент5 2 10 3 3" xfId="1087"/>
    <cellStyle name="20% - Акцент5 2 10 3 4" xfId="1088"/>
    <cellStyle name="20% - Акцент5 2 10 3 5" xfId="1089"/>
    <cellStyle name="20% - Акцент5 2 10 3_амортизация" xfId="1090"/>
    <cellStyle name="20% - Акцент5 2 10 4" xfId="1091"/>
    <cellStyle name="20% - Акцент5 2 10 4 2" xfId="1092"/>
    <cellStyle name="20% - Акцент5 2 10 4 3" xfId="1093"/>
    <cellStyle name="20% - Акцент5 2 10 4 4" xfId="1094"/>
    <cellStyle name="20% - Акцент5 2 10 5" xfId="1095"/>
    <cellStyle name="20% - Акцент5 2 10 5 2" xfId="1096"/>
    <cellStyle name="20% - Акцент5 2 10 5 3" xfId="1097"/>
    <cellStyle name="20% - Акцент5 2 10 5 4" xfId="1098"/>
    <cellStyle name="20% - Акцент5 2 10 6" xfId="1099"/>
    <cellStyle name="20% - Акцент5 2 10 6 2" xfId="1100"/>
    <cellStyle name="20% - Акцент5 2 10 6 3" xfId="1101"/>
    <cellStyle name="20% - Акцент5 2 10 6 4" xfId="1102"/>
    <cellStyle name="20% - Акцент5 2 10 7" xfId="1103"/>
    <cellStyle name="20% - Акцент5 2 10 7 2" xfId="1104"/>
    <cellStyle name="20% - Акцент5 2 10 7 3" xfId="1105"/>
    <cellStyle name="20% - Акцент5 2 10 7 4" xfId="1106"/>
    <cellStyle name="20% - Акцент5 2 10 8" xfId="1107"/>
    <cellStyle name="20% - Акцент5 2 10 8 2" xfId="1108"/>
    <cellStyle name="20% - Акцент5 2 10 8 3" xfId="1109"/>
    <cellStyle name="20% - Акцент5 2 10 8 4" xfId="1110"/>
    <cellStyle name="20% - Акцент5 2 10 9" xfId="1111"/>
    <cellStyle name="20% - Акцент5 2 10_амортизация" xfId="1112"/>
    <cellStyle name="20% - Акцент5 2 11" xfId="1113"/>
    <cellStyle name="20% - Акцент5 2 11 2" xfId="1114"/>
    <cellStyle name="20% - Акцент5 2 11 3" xfId="1115"/>
    <cellStyle name="20% - Акцент5 2 11 4" xfId="1116"/>
    <cellStyle name="20% - Акцент5 2 12" xfId="1117"/>
    <cellStyle name="20% - Акцент5 2 12 2" xfId="1118"/>
    <cellStyle name="20% - Акцент5 2 12 2 2" xfId="1119"/>
    <cellStyle name="20% - Акцент5 2 12 2 3" xfId="1120"/>
    <cellStyle name="20% - Акцент5 2 12 2 4" xfId="1121"/>
    <cellStyle name="20% - Акцент5 2 12 3" xfId="1122"/>
    <cellStyle name="20% - Акцент5 2 12 4" xfId="1123"/>
    <cellStyle name="20% - Акцент5 2 12 5" xfId="1124"/>
    <cellStyle name="20% - Акцент5 2 12_амортизация" xfId="1125"/>
    <cellStyle name="20% - Акцент5 2 13" xfId="1126"/>
    <cellStyle name="20% - Акцент5 2 13 2" xfId="1127"/>
    <cellStyle name="20% - Акцент5 2 13 3" xfId="1128"/>
    <cellStyle name="20% - Акцент5 2 13 4" xfId="1129"/>
    <cellStyle name="20% - Акцент5 2 14" xfId="1130"/>
    <cellStyle name="20% - Акцент5 2 14 2" xfId="1131"/>
    <cellStyle name="20% - Акцент5 2 14 3" xfId="1132"/>
    <cellStyle name="20% - Акцент5 2 14 4" xfId="1133"/>
    <cellStyle name="20% - Акцент5 2 15" xfId="1134"/>
    <cellStyle name="20% - Акцент5 2 15 2" xfId="1135"/>
    <cellStyle name="20% - Акцент5 2 15 3" xfId="1136"/>
    <cellStyle name="20% - Акцент5 2 15 4" xfId="1137"/>
    <cellStyle name="20% - Акцент5 2 16" xfId="1138"/>
    <cellStyle name="20% - Акцент5 2 16 2" xfId="1139"/>
    <cellStyle name="20% - Акцент5 2 16 3" xfId="1140"/>
    <cellStyle name="20% - Акцент5 2 16 4" xfId="1141"/>
    <cellStyle name="20% - Акцент5 2 17" xfId="1142"/>
    <cellStyle name="20% - Акцент5 2 17 2" xfId="1143"/>
    <cellStyle name="20% - Акцент5 2 17 3" xfId="1144"/>
    <cellStyle name="20% - Акцент5 2 17 4" xfId="1145"/>
    <cellStyle name="20% - Акцент5 2 18" xfId="1146"/>
    <cellStyle name="20% - Акцент5 2 18 2" xfId="1147"/>
    <cellStyle name="20% - Акцент5 2 18 3" xfId="1148"/>
    <cellStyle name="20% - Акцент5 2 18 4" xfId="1149"/>
    <cellStyle name="20% - Акцент5 2 19" xfId="1150"/>
    <cellStyle name="20% - Акцент5 2 19 2" xfId="1151"/>
    <cellStyle name="20% - Акцент5 2 19 3" xfId="1152"/>
    <cellStyle name="20% - Акцент5 2 2" xfId="1153"/>
    <cellStyle name="20% - Акцент5 2 2 2" xfId="1154"/>
    <cellStyle name="20% - Акцент5 2 2 2 2" xfId="1155"/>
    <cellStyle name="20% - Акцент5 2 2 2 2 2" xfId="1156"/>
    <cellStyle name="20% - Акцент5 2 2 2 2 2 2" xfId="1157"/>
    <cellStyle name="20% - Акцент5 2 2 2 3" xfId="1158"/>
    <cellStyle name="20% - Акцент5 2 2 2 4" xfId="1159"/>
    <cellStyle name="20% - Акцент5 2 2 3" xfId="1160"/>
    <cellStyle name="20% - Акцент5 2 2 3 2" xfId="1161"/>
    <cellStyle name="20% - Акцент5 2 2 4" xfId="1162"/>
    <cellStyle name="20% - Акцент5 2 2 5" xfId="1163"/>
    <cellStyle name="20% - Акцент5 2 2 6" xfId="1164"/>
    <cellStyle name="20% - Акцент5 2 2 7" xfId="1165"/>
    <cellStyle name="20% - Акцент5 2 2 8" xfId="1166"/>
    <cellStyle name="20% - Акцент5 2 2 9" xfId="1167"/>
    <cellStyle name="20% - Акцент5 2 2_Бюджет Жарык 2010" xfId="1168"/>
    <cellStyle name="20% - Акцент5 2 20" xfId="1169"/>
    <cellStyle name="20% - Акцент5 2 21" xfId="1170"/>
    <cellStyle name="20% - Акцент5 2 22" xfId="1171"/>
    <cellStyle name="20% - Акцент5 2 23" xfId="1172"/>
    <cellStyle name="20% - Акцент5 2 24" xfId="1173"/>
    <cellStyle name="20% - Акцент5 2 25" xfId="1174"/>
    <cellStyle name="20% - Акцент5 2 3" xfId="1175"/>
    <cellStyle name="20% - Акцент5 2 3 2" xfId="1176"/>
    <cellStyle name="20% - Акцент5 2 3 3" xfId="1177"/>
    <cellStyle name="20% - Акцент5 2 3 4" xfId="1178"/>
    <cellStyle name="20% - Акцент5 2 3 5" xfId="1179"/>
    <cellStyle name="20% - Акцент5 2 3 6" xfId="1180"/>
    <cellStyle name="20% - Акцент5 2 3_Бюджет Жарык 2010" xfId="1181"/>
    <cellStyle name="20% - Акцент5 2 4" xfId="1182"/>
    <cellStyle name="20% - Акцент5 2 4 2" xfId="1183"/>
    <cellStyle name="20% - Акцент5 2 4 3" xfId="1184"/>
    <cellStyle name="20% - Акцент5 2 4 4" xfId="1185"/>
    <cellStyle name="20% - Акцент5 2 4 5" xfId="1186"/>
    <cellStyle name="20% - Акцент5 2 4_Бюджет Жарык 2010" xfId="1187"/>
    <cellStyle name="20% - Акцент5 2 5" xfId="1188"/>
    <cellStyle name="20% - Акцент5 2 5 2" xfId="1189"/>
    <cellStyle name="20% - Акцент5 2 5 3" xfId="1190"/>
    <cellStyle name="20% - Акцент5 2 5 4" xfId="1191"/>
    <cellStyle name="20% - Акцент5 2 5 5" xfId="1192"/>
    <cellStyle name="20% - Акцент5 2 5_Бюджет Жарык 2010" xfId="1193"/>
    <cellStyle name="20% - Акцент5 2 6" xfId="1194"/>
    <cellStyle name="20% - Акцент5 2 6 2" xfId="1195"/>
    <cellStyle name="20% - Акцент5 2 6 3" xfId="1196"/>
    <cellStyle name="20% - Акцент5 2 6 4" xfId="1197"/>
    <cellStyle name="20% - Акцент5 2 7" xfId="1198"/>
    <cellStyle name="20% - Акцент5 2 7 2" xfId="1199"/>
    <cellStyle name="20% - Акцент5 2 7 3" xfId="1200"/>
    <cellStyle name="20% - Акцент5 2 7 4" xfId="1201"/>
    <cellStyle name="20% - Акцент5 2 8" xfId="1202"/>
    <cellStyle name="20% - Акцент5 2 8 2" xfId="1203"/>
    <cellStyle name="20% - Акцент5 2 8 3" xfId="1204"/>
    <cellStyle name="20% - Акцент5 2 8 4" xfId="1205"/>
    <cellStyle name="20% - Акцент5 2 9" xfId="1206"/>
    <cellStyle name="20% - Акцент5 2 9 2" xfId="1207"/>
    <cellStyle name="20% - Акцент5 2 9 3" xfId="1208"/>
    <cellStyle name="20% - Акцент5 2 9 4" xfId="1209"/>
    <cellStyle name="20% - Акцент5 2_амортизация" xfId="1210"/>
    <cellStyle name="20% - Акцент5 3" xfId="1211"/>
    <cellStyle name="20% - Акцент5 3 2" xfId="1212"/>
    <cellStyle name="20% - Акцент5 3 3" xfId="1213"/>
    <cellStyle name="20% - Акцент5 4" xfId="1214"/>
    <cellStyle name="20% - Акцент6 2" xfId="1215"/>
    <cellStyle name="20% - Акцент6 2 10" xfId="1216"/>
    <cellStyle name="20% - Акцент6 2 10 10" xfId="1217"/>
    <cellStyle name="20% - Акцент6 2 10 11" xfId="1218"/>
    <cellStyle name="20% - Акцент6 2 10 2" xfId="1219"/>
    <cellStyle name="20% - Акцент6 2 10 2 10" xfId="1220"/>
    <cellStyle name="20% - Акцент6 2 10 2 11" xfId="1221"/>
    <cellStyle name="20% - Акцент6 2 10 2 2" xfId="1222"/>
    <cellStyle name="20% - Акцент6 2 10 2 2 2" xfId="1223"/>
    <cellStyle name="20% - Акцент6 2 10 2 2 2 2" xfId="1224"/>
    <cellStyle name="20% - Акцент6 2 10 2 2 2 3" xfId="1225"/>
    <cellStyle name="20% - Акцент6 2 10 2 2 2 4" xfId="1226"/>
    <cellStyle name="20% - Акцент6 2 10 2 2 3" xfId="1227"/>
    <cellStyle name="20% - Акцент6 2 10 2 2 4" xfId="1228"/>
    <cellStyle name="20% - Акцент6 2 10 2 2 5" xfId="1229"/>
    <cellStyle name="20% - Акцент6 2 10 2 2_амортизация" xfId="1230"/>
    <cellStyle name="20% - Акцент6 2 10 2 3" xfId="1231"/>
    <cellStyle name="20% - Акцент6 2 10 2 3 2" xfId="1232"/>
    <cellStyle name="20% - Акцент6 2 10 2 3 3" xfId="1233"/>
    <cellStyle name="20% - Акцент6 2 10 2 3 4" xfId="1234"/>
    <cellStyle name="20% - Акцент6 2 10 2 4" xfId="1235"/>
    <cellStyle name="20% - Акцент6 2 10 2 4 2" xfId="1236"/>
    <cellStyle name="20% - Акцент6 2 10 2 4 3" xfId="1237"/>
    <cellStyle name="20% - Акцент6 2 10 2 4 4" xfId="1238"/>
    <cellStyle name="20% - Акцент6 2 10 2 5" xfId="1239"/>
    <cellStyle name="20% - Акцент6 2 10 2 5 2" xfId="1240"/>
    <cellStyle name="20% - Акцент6 2 10 2 5 3" xfId="1241"/>
    <cellStyle name="20% - Акцент6 2 10 2 5 4" xfId="1242"/>
    <cellStyle name="20% - Акцент6 2 10 2 6" xfId="1243"/>
    <cellStyle name="20% - Акцент6 2 10 2 6 2" xfId="1244"/>
    <cellStyle name="20% - Акцент6 2 10 2 6 3" xfId="1245"/>
    <cellStyle name="20% - Акцент6 2 10 2 6 4" xfId="1246"/>
    <cellStyle name="20% - Акцент6 2 10 2 7" xfId="1247"/>
    <cellStyle name="20% - Акцент6 2 10 2 7 2" xfId="1248"/>
    <cellStyle name="20% - Акцент6 2 10 2 7 3" xfId="1249"/>
    <cellStyle name="20% - Акцент6 2 10 2 7 4" xfId="1250"/>
    <cellStyle name="20% - Акцент6 2 10 2 8" xfId="1251"/>
    <cellStyle name="20% - Акцент6 2 10 2 8 2" xfId="1252"/>
    <cellStyle name="20% - Акцент6 2 10 2 8 3" xfId="1253"/>
    <cellStyle name="20% - Акцент6 2 10 2 8 4" xfId="1254"/>
    <cellStyle name="20% - Акцент6 2 10 2 9" xfId="1255"/>
    <cellStyle name="20% - Акцент6 2 10 2_амортизация" xfId="1256"/>
    <cellStyle name="20% - Акцент6 2 10 3" xfId="1257"/>
    <cellStyle name="20% - Акцент6 2 10 3 2" xfId="1258"/>
    <cellStyle name="20% - Акцент6 2 10 3 2 2" xfId="1259"/>
    <cellStyle name="20% - Акцент6 2 10 3 2 3" xfId="1260"/>
    <cellStyle name="20% - Акцент6 2 10 3 2 4" xfId="1261"/>
    <cellStyle name="20% - Акцент6 2 10 3 3" xfId="1262"/>
    <cellStyle name="20% - Акцент6 2 10 3 4" xfId="1263"/>
    <cellStyle name="20% - Акцент6 2 10 3 5" xfId="1264"/>
    <cellStyle name="20% - Акцент6 2 10 3_амортизация" xfId="1265"/>
    <cellStyle name="20% - Акцент6 2 10 4" xfId="1266"/>
    <cellStyle name="20% - Акцент6 2 10 4 2" xfId="1267"/>
    <cellStyle name="20% - Акцент6 2 10 4 3" xfId="1268"/>
    <cellStyle name="20% - Акцент6 2 10 4 4" xfId="1269"/>
    <cellStyle name="20% - Акцент6 2 10 5" xfId="1270"/>
    <cellStyle name="20% - Акцент6 2 10 5 2" xfId="1271"/>
    <cellStyle name="20% - Акцент6 2 10 5 3" xfId="1272"/>
    <cellStyle name="20% - Акцент6 2 10 5 4" xfId="1273"/>
    <cellStyle name="20% - Акцент6 2 10 6" xfId="1274"/>
    <cellStyle name="20% - Акцент6 2 10 6 2" xfId="1275"/>
    <cellStyle name="20% - Акцент6 2 10 6 3" xfId="1276"/>
    <cellStyle name="20% - Акцент6 2 10 6 4" xfId="1277"/>
    <cellStyle name="20% - Акцент6 2 10 7" xfId="1278"/>
    <cellStyle name="20% - Акцент6 2 10 7 2" xfId="1279"/>
    <cellStyle name="20% - Акцент6 2 10 7 3" xfId="1280"/>
    <cellStyle name="20% - Акцент6 2 10 7 4" xfId="1281"/>
    <cellStyle name="20% - Акцент6 2 10 8" xfId="1282"/>
    <cellStyle name="20% - Акцент6 2 10 8 2" xfId="1283"/>
    <cellStyle name="20% - Акцент6 2 10 8 3" xfId="1284"/>
    <cellStyle name="20% - Акцент6 2 10 8 4" xfId="1285"/>
    <cellStyle name="20% - Акцент6 2 10 9" xfId="1286"/>
    <cellStyle name="20% - Акцент6 2 10_амортизация" xfId="1287"/>
    <cellStyle name="20% - Акцент6 2 11" xfId="1288"/>
    <cellStyle name="20% - Акцент6 2 11 2" xfId="1289"/>
    <cellStyle name="20% - Акцент6 2 11 3" xfId="1290"/>
    <cellStyle name="20% - Акцент6 2 11 4" xfId="1291"/>
    <cellStyle name="20% - Акцент6 2 12" xfId="1292"/>
    <cellStyle name="20% - Акцент6 2 12 2" xfId="1293"/>
    <cellStyle name="20% - Акцент6 2 12 2 2" xfId="1294"/>
    <cellStyle name="20% - Акцент6 2 12 2 3" xfId="1295"/>
    <cellStyle name="20% - Акцент6 2 12 2 4" xfId="1296"/>
    <cellStyle name="20% - Акцент6 2 12 3" xfId="1297"/>
    <cellStyle name="20% - Акцент6 2 12 4" xfId="1298"/>
    <cellStyle name="20% - Акцент6 2 12 5" xfId="1299"/>
    <cellStyle name="20% - Акцент6 2 12_амортизация" xfId="1300"/>
    <cellStyle name="20% - Акцент6 2 13" xfId="1301"/>
    <cellStyle name="20% - Акцент6 2 13 2" xfId="1302"/>
    <cellStyle name="20% - Акцент6 2 13 3" xfId="1303"/>
    <cellStyle name="20% - Акцент6 2 13 4" xfId="1304"/>
    <cellStyle name="20% - Акцент6 2 14" xfId="1305"/>
    <cellStyle name="20% - Акцент6 2 14 2" xfId="1306"/>
    <cellStyle name="20% - Акцент6 2 14 3" xfId="1307"/>
    <cellStyle name="20% - Акцент6 2 14 4" xfId="1308"/>
    <cellStyle name="20% - Акцент6 2 15" xfId="1309"/>
    <cellStyle name="20% - Акцент6 2 15 2" xfId="1310"/>
    <cellStyle name="20% - Акцент6 2 15 3" xfId="1311"/>
    <cellStyle name="20% - Акцент6 2 15 4" xfId="1312"/>
    <cellStyle name="20% - Акцент6 2 16" xfId="1313"/>
    <cellStyle name="20% - Акцент6 2 16 2" xfId="1314"/>
    <cellStyle name="20% - Акцент6 2 16 3" xfId="1315"/>
    <cellStyle name="20% - Акцент6 2 16 4" xfId="1316"/>
    <cellStyle name="20% - Акцент6 2 17" xfId="1317"/>
    <cellStyle name="20% - Акцент6 2 17 2" xfId="1318"/>
    <cellStyle name="20% - Акцент6 2 17 3" xfId="1319"/>
    <cellStyle name="20% - Акцент6 2 17 4" xfId="1320"/>
    <cellStyle name="20% - Акцент6 2 18" xfId="1321"/>
    <cellStyle name="20% - Акцент6 2 18 2" xfId="1322"/>
    <cellStyle name="20% - Акцент6 2 18 3" xfId="1323"/>
    <cellStyle name="20% - Акцент6 2 18 4" xfId="1324"/>
    <cellStyle name="20% - Акцент6 2 19" xfId="1325"/>
    <cellStyle name="20% - Акцент6 2 19 2" xfId="1326"/>
    <cellStyle name="20% - Акцент6 2 19 3" xfId="1327"/>
    <cellStyle name="20% - Акцент6 2 2" xfId="1328"/>
    <cellStyle name="20% - Акцент6 2 2 2" xfId="1329"/>
    <cellStyle name="20% - Акцент6 2 2 2 2" xfId="1330"/>
    <cellStyle name="20% - Акцент6 2 2 2 2 2" xfId="1331"/>
    <cellStyle name="20% - Акцент6 2 2 2 2 2 2" xfId="1332"/>
    <cellStyle name="20% - Акцент6 2 2 2 3" xfId="1333"/>
    <cellStyle name="20% - Акцент6 2 2 2 4" xfId="1334"/>
    <cellStyle name="20% - Акцент6 2 2 3" xfId="1335"/>
    <cellStyle name="20% - Акцент6 2 2 3 2" xfId="1336"/>
    <cellStyle name="20% - Акцент6 2 2 4" xfId="1337"/>
    <cellStyle name="20% - Акцент6 2 2 5" xfId="1338"/>
    <cellStyle name="20% - Акцент6 2 2 6" xfId="1339"/>
    <cellStyle name="20% - Акцент6 2 2 7" xfId="1340"/>
    <cellStyle name="20% - Акцент6 2 2 8" xfId="1341"/>
    <cellStyle name="20% - Акцент6 2 2 9" xfId="1342"/>
    <cellStyle name="20% - Акцент6 2 2_Бюджет Жарык 2010" xfId="1343"/>
    <cellStyle name="20% - Акцент6 2 20" xfId="1344"/>
    <cellStyle name="20% - Акцент6 2 21" xfId="1345"/>
    <cellStyle name="20% - Акцент6 2 22" xfId="1346"/>
    <cellStyle name="20% - Акцент6 2 23" xfId="1347"/>
    <cellStyle name="20% - Акцент6 2 24" xfId="1348"/>
    <cellStyle name="20% - Акцент6 2 25" xfId="1349"/>
    <cellStyle name="20% - Акцент6 2 3" xfId="1350"/>
    <cellStyle name="20% - Акцент6 2 3 2" xfId="1351"/>
    <cellStyle name="20% - Акцент6 2 3 3" xfId="1352"/>
    <cellStyle name="20% - Акцент6 2 3 4" xfId="1353"/>
    <cellStyle name="20% - Акцент6 2 3 5" xfId="1354"/>
    <cellStyle name="20% - Акцент6 2 3 6" xfId="1355"/>
    <cellStyle name="20% - Акцент6 2 3_Бюджет Жарык 2010" xfId="1356"/>
    <cellStyle name="20% - Акцент6 2 4" xfId="1357"/>
    <cellStyle name="20% - Акцент6 2 4 2" xfId="1358"/>
    <cellStyle name="20% - Акцент6 2 4 2 2" xfId="1359"/>
    <cellStyle name="20% - Акцент6 2 4 3" xfId="1360"/>
    <cellStyle name="20% - Акцент6 2 4 4" xfId="1361"/>
    <cellStyle name="20% - Акцент6 2 4 5" xfId="1362"/>
    <cellStyle name="20% - Акцент6 2 4 6" xfId="1363"/>
    <cellStyle name="20% - Акцент6 2 4 7" xfId="1364"/>
    <cellStyle name="20% - Акцент6 2 4_Бюджет Жарык 2010" xfId="1365"/>
    <cellStyle name="20% - Акцент6 2 5" xfId="1366"/>
    <cellStyle name="20% - Акцент6 2 5 2" xfId="1367"/>
    <cellStyle name="20% - Акцент6 2 5 3" xfId="1368"/>
    <cellStyle name="20% - Акцент6 2 5 4" xfId="1369"/>
    <cellStyle name="20% - Акцент6 2 5 5" xfId="1370"/>
    <cellStyle name="20% - Акцент6 2 5_Бюджет Жарык 2010" xfId="1371"/>
    <cellStyle name="20% - Акцент6 2 6" xfId="1372"/>
    <cellStyle name="20% - Акцент6 2 6 2" xfId="1373"/>
    <cellStyle name="20% - Акцент6 2 6 3" xfId="1374"/>
    <cellStyle name="20% - Акцент6 2 6 4" xfId="1375"/>
    <cellStyle name="20% - Акцент6 2 7" xfId="1376"/>
    <cellStyle name="20% - Акцент6 2 7 2" xfId="1377"/>
    <cellStyle name="20% - Акцент6 2 7 3" xfId="1378"/>
    <cellStyle name="20% - Акцент6 2 7 4" xfId="1379"/>
    <cellStyle name="20% - Акцент6 2 8" xfId="1380"/>
    <cellStyle name="20% - Акцент6 2 8 2" xfId="1381"/>
    <cellStyle name="20% - Акцент6 2 8 3" xfId="1382"/>
    <cellStyle name="20% - Акцент6 2 8 4" xfId="1383"/>
    <cellStyle name="20% - Акцент6 2 9" xfId="1384"/>
    <cellStyle name="20% - Акцент6 2 9 2" xfId="1385"/>
    <cellStyle name="20% - Акцент6 2 9 3" xfId="1386"/>
    <cellStyle name="20% - Акцент6 2 9 4" xfId="1387"/>
    <cellStyle name="20% - Акцент6 2_амортизация" xfId="1388"/>
    <cellStyle name="20% - Акцент6 3" xfId="1389"/>
    <cellStyle name="20% - Акцент6 3 2" xfId="1390"/>
    <cellStyle name="20% - Акцент6 3 3" xfId="1391"/>
    <cellStyle name="20% - Акцент6 4" xfId="1392"/>
    <cellStyle name="40% - Акцент1 2" xfId="1393"/>
    <cellStyle name="40% - Акцент1 2 10" xfId="1394"/>
    <cellStyle name="40% - Акцент1 2 10 10" xfId="1395"/>
    <cellStyle name="40% - Акцент1 2 10 11" xfId="1396"/>
    <cellStyle name="40% - Акцент1 2 10 2" xfId="1397"/>
    <cellStyle name="40% - Акцент1 2 10 2 10" xfId="1398"/>
    <cellStyle name="40% - Акцент1 2 10 2 11" xfId="1399"/>
    <cellStyle name="40% - Акцент1 2 10 2 2" xfId="1400"/>
    <cellStyle name="40% - Акцент1 2 10 2 2 2" xfId="1401"/>
    <cellStyle name="40% - Акцент1 2 10 2 2 2 2" xfId="1402"/>
    <cellStyle name="40% - Акцент1 2 10 2 2 2 3" xfId="1403"/>
    <cellStyle name="40% - Акцент1 2 10 2 2 2 4" xfId="1404"/>
    <cellStyle name="40% - Акцент1 2 10 2 2 3" xfId="1405"/>
    <cellStyle name="40% - Акцент1 2 10 2 2 4" xfId="1406"/>
    <cellStyle name="40% - Акцент1 2 10 2 2 5" xfId="1407"/>
    <cellStyle name="40% - Акцент1 2 10 2 2_амортизация" xfId="1408"/>
    <cellStyle name="40% - Акцент1 2 10 2 3" xfId="1409"/>
    <cellStyle name="40% - Акцент1 2 10 2 3 2" xfId="1410"/>
    <cellStyle name="40% - Акцент1 2 10 2 3 3" xfId="1411"/>
    <cellStyle name="40% - Акцент1 2 10 2 3 4" xfId="1412"/>
    <cellStyle name="40% - Акцент1 2 10 2 4" xfId="1413"/>
    <cellStyle name="40% - Акцент1 2 10 2 4 2" xfId="1414"/>
    <cellStyle name="40% - Акцент1 2 10 2 4 3" xfId="1415"/>
    <cellStyle name="40% - Акцент1 2 10 2 4 4" xfId="1416"/>
    <cellStyle name="40% - Акцент1 2 10 2 5" xfId="1417"/>
    <cellStyle name="40% - Акцент1 2 10 2 5 2" xfId="1418"/>
    <cellStyle name="40% - Акцент1 2 10 2 5 3" xfId="1419"/>
    <cellStyle name="40% - Акцент1 2 10 2 5 4" xfId="1420"/>
    <cellStyle name="40% - Акцент1 2 10 2 6" xfId="1421"/>
    <cellStyle name="40% - Акцент1 2 10 2 6 2" xfId="1422"/>
    <cellStyle name="40% - Акцент1 2 10 2 6 3" xfId="1423"/>
    <cellStyle name="40% - Акцент1 2 10 2 6 4" xfId="1424"/>
    <cellStyle name="40% - Акцент1 2 10 2 7" xfId="1425"/>
    <cellStyle name="40% - Акцент1 2 10 2 7 2" xfId="1426"/>
    <cellStyle name="40% - Акцент1 2 10 2 7 3" xfId="1427"/>
    <cellStyle name="40% - Акцент1 2 10 2 7 4" xfId="1428"/>
    <cellStyle name="40% - Акцент1 2 10 2 8" xfId="1429"/>
    <cellStyle name="40% - Акцент1 2 10 2 8 2" xfId="1430"/>
    <cellStyle name="40% - Акцент1 2 10 2 8 3" xfId="1431"/>
    <cellStyle name="40% - Акцент1 2 10 2 8 4" xfId="1432"/>
    <cellStyle name="40% - Акцент1 2 10 2 9" xfId="1433"/>
    <cellStyle name="40% - Акцент1 2 10 2_амортизация" xfId="1434"/>
    <cellStyle name="40% - Акцент1 2 10 3" xfId="1435"/>
    <cellStyle name="40% - Акцент1 2 10 3 2" xfId="1436"/>
    <cellStyle name="40% - Акцент1 2 10 3 2 2" xfId="1437"/>
    <cellStyle name="40% - Акцент1 2 10 3 2 3" xfId="1438"/>
    <cellStyle name="40% - Акцент1 2 10 3 2 4" xfId="1439"/>
    <cellStyle name="40% - Акцент1 2 10 3 3" xfId="1440"/>
    <cellStyle name="40% - Акцент1 2 10 3 4" xfId="1441"/>
    <cellStyle name="40% - Акцент1 2 10 3 5" xfId="1442"/>
    <cellStyle name="40% - Акцент1 2 10 3_амортизация" xfId="1443"/>
    <cellStyle name="40% - Акцент1 2 10 4" xfId="1444"/>
    <cellStyle name="40% - Акцент1 2 10 4 2" xfId="1445"/>
    <cellStyle name="40% - Акцент1 2 10 4 3" xfId="1446"/>
    <cellStyle name="40% - Акцент1 2 10 4 4" xfId="1447"/>
    <cellStyle name="40% - Акцент1 2 10 5" xfId="1448"/>
    <cellStyle name="40% - Акцент1 2 10 5 2" xfId="1449"/>
    <cellStyle name="40% - Акцент1 2 10 5 3" xfId="1450"/>
    <cellStyle name="40% - Акцент1 2 10 5 4" xfId="1451"/>
    <cellStyle name="40% - Акцент1 2 10 6" xfId="1452"/>
    <cellStyle name="40% - Акцент1 2 10 6 2" xfId="1453"/>
    <cellStyle name="40% - Акцент1 2 10 6 3" xfId="1454"/>
    <cellStyle name="40% - Акцент1 2 10 6 4" xfId="1455"/>
    <cellStyle name="40% - Акцент1 2 10 7" xfId="1456"/>
    <cellStyle name="40% - Акцент1 2 10 7 2" xfId="1457"/>
    <cellStyle name="40% - Акцент1 2 10 7 3" xfId="1458"/>
    <cellStyle name="40% - Акцент1 2 10 7 4" xfId="1459"/>
    <cellStyle name="40% - Акцент1 2 10 8" xfId="1460"/>
    <cellStyle name="40% - Акцент1 2 10 8 2" xfId="1461"/>
    <cellStyle name="40% - Акцент1 2 10 8 3" xfId="1462"/>
    <cellStyle name="40% - Акцент1 2 10 8 4" xfId="1463"/>
    <cellStyle name="40% - Акцент1 2 10 9" xfId="1464"/>
    <cellStyle name="40% - Акцент1 2 10_амортизация" xfId="1465"/>
    <cellStyle name="40% - Акцент1 2 11" xfId="1466"/>
    <cellStyle name="40% - Акцент1 2 11 2" xfId="1467"/>
    <cellStyle name="40% - Акцент1 2 11 3" xfId="1468"/>
    <cellStyle name="40% - Акцент1 2 11 4" xfId="1469"/>
    <cellStyle name="40% - Акцент1 2 12" xfId="1470"/>
    <cellStyle name="40% - Акцент1 2 12 2" xfId="1471"/>
    <cellStyle name="40% - Акцент1 2 12 2 2" xfId="1472"/>
    <cellStyle name="40% - Акцент1 2 12 2 3" xfId="1473"/>
    <cellStyle name="40% - Акцент1 2 12 2 4" xfId="1474"/>
    <cellStyle name="40% - Акцент1 2 12 3" xfId="1475"/>
    <cellStyle name="40% - Акцент1 2 12 4" xfId="1476"/>
    <cellStyle name="40% - Акцент1 2 12 5" xfId="1477"/>
    <cellStyle name="40% - Акцент1 2 12_амортизация" xfId="1478"/>
    <cellStyle name="40% - Акцент1 2 13" xfId="1479"/>
    <cellStyle name="40% - Акцент1 2 13 2" xfId="1480"/>
    <cellStyle name="40% - Акцент1 2 13 3" xfId="1481"/>
    <cellStyle name="40% - Акцент1 2 13 4" xfId="1482"/>
    <cellStyle name="40% - Акцент1 2 14" xfId="1483"/>
    <cellStyle name="40% - Акцент1 2 14 2" xfId="1484"/>
    <cellStyle name="40% - Акцент1 2 14 3" xfId="1485"/>
    <cellStyle name="40% - Акцент1 2 14 4" xfId="1486"/>
    <cellStyle name="40% - Акцент1 2 15" xfId="1487"/>
    <cellStyle name="40% - Акцент1 2 15 2" xfId="1488"/>
    <cellStyle name="40% - Акцент1 2 15 3" xfId="1489"/>
    <cellStyle name="40% - Акцент1 2 15 4" xfId="1490"/>
    <cellStyle name="40% - Акцент1 2 16" xfId="1491"/>
    <cellStyle name="40% - Акцент1 2 16 2" xfId="1492"/>
    <cellStyle name="40% - Акцент1 2 16 3" xfId="1493"/>
    <cellStyle name="40% - Акцент1 2 16 4" xfId="1494"/>
    <cellStyle name="40% - Акцент1 2 17" xfId="1495"/>
    <cellStyle name="40% - Акцент1 2 17 2" xfId="1496"/>
    <cellStyle name="40% - Акцент1 2 17 3" xfId="1497"/>
    <cellStyle name="40% - Акцент1 2 17 4" xfId="1498"/>
    <cellStyle name="40% - Акцент1 2 18" xfId="1499"/>
    <cellStyle name="40% - Акцент1 2 18 2" xfId="1500"/>
    <cellStyle name="40% - Акцент1 2 18 3" xfId="1501"/>
    <cellStyle name="40% - Акцент1 2 18 4" xfId="1502"/>
    <cellStyle name="40% - Акцент1 2 19" xfId="1503"/>
    <cellStyle name="40% - Акцент1 2 19 2" xfId="1504"/>
    <cellStyle name="40% - Акцент1 2 19 3" xfId="1505"/>
    <cellStyle name="40% - Акцент1 2 2" xfId="1506"/>
    <cellStyle name="40% - Акцент1 2 2 2" xfId="1507"/>
    <cellStyle name="40% - Акцент1 2 2 2 2" xfId="1508"/>
    <cellStyle name="40% - Акцент1 2 2 2 2 2" xfId="1509"/>
    <cellStyle name="40% - Акцент1 2 2 2 2 2 2" xfId="1510"/>
    <cellStyle name="40% - Акцент1 2 2 2 3" xfId="1511"/>
    <cellStyle name="40% - Акцент1 2 2 2 4" xfId="1512"/>
    <cellStyle name="40% - Акцент1 2 2 3" xfId="1513"/>
    <cellStyle name="40% - Акцент1 2 2 3 2" xfId="1514"/>
    <cellStyle name="40% - Акцент1 2 2 4" xfId="1515"/>
    <cellStyle name="40% - Акцент1 2 2 5" xfId="1516"/>
    <cellStyle name="40% - Акцент1 2 2 6" xfId="1517"/>
    <cellStyle name="40% - Акцент1 2 2 7" xfId="1518"/>
    <cellStyle name="40% - Акцент1 2 2 8" xfId="1519"/>
    <cellStyle name="40% - Акцент1 2 2 9" xfId="1520"/>
    <cellStyle name="40% - Акцент1 2 2_Бюджет Жарык 2010" xfId="1521"/>
    <cellStyle name="40% - Акцент1 2 20" xfId="1522"/>
    <cellStyle name="40% - Акцент1 2 21" xfId="1523"/>
    <cellStyle name="40% - Акцент1 2 22" xfId="1524"/>
    <cellStyle name="40% - Акцент1 2 23" xfId="1525"/>
    <cellStyle name="40% - Акцент1 2 24" xfId="1526"/>
    <cellStyle name="40% - Акцент1 2 25" xfId="1527"/>
    <cellStyle name="40% - Акцент1 2 3" xfId="1528"/>
    <cellStyle name="40% - Акцент1 2 3 2" xfId="1529"/>
    <cellStyle name="40% - Акцент1 2 3 3" xfId="1530"/>
    <cellStyle name="40% - Акцент1 2 3 4" xfId="1531"/>
    <cellStyle name="40% - Акцент1 2 3 5" xfId="1532"/>
    <cellStyle name="40% - Акцент1 2 3 6" xfId="1533"/>
    <cellStyle name="40% - Акцент1 2 3_Бюджет Жарык 2010" xfId="1534"/>
    <cellStyle name="40% - Акцент1 2 4" xfId="1535"/>
    <cellStyle name="40% - Акцент1 2 4 2" xfId="1536"/>
    <cellStyle name="40% - Акцент1 2 4 2 2" xfId="1537"/>
    <cellStyle name="40% - Акцент1 2 4 3" xfId="1538"/>
    <cellStyle name="40% - Акцент1 2 4 4" xfId="1539"/>
    <cellStyle name="40% - Акцент1 2 4 5" xfId="1540"/>
    <cellStyle name="40% - Акцент1 2 4 6" xfId="1541"/>
    <cellStyle name="40% - Акцент1 2 4 7" xfId="1542"/>
    <cellStyle name="40% - Акцент1 2 4_Бюджет Жарык 2010" xfId="1543"/>
    <cellStyle name="40% - Акцент1 2 5" xfId="1544"/>
    <cellStyle name="40% - Акцент1 2 5 2" xfId="1545"/>
    <cellStyle name="40% - Акцент1 2 5 3" xfId="1546"/>
    <cellStyle name="40% - Акцент1 2 5 4" xfId="1547"/>
    <cellStyle name="40% - Акцент1 2 5 5" xfId="1548"/>
    <cellStyle name="40% - Акцент1 2 5_Бюджет Жарык 2010" xfId="1549"/>
    <cellStyle name="40% - Акцент1 2 6" xfId="1550"/>
    <cellStyle name="40% - Акцент1 2 6 2" xfId="1551"/>
    <cellStyle name="40% - Акцент1 2 6 3" xfId="1552"/>
    <cellStyle name="40% - Акцент1 2 6 4" xfId="1553"/>
    <cellStyle name="40% - Акцент1 2 7" xfId="1554"/>
    <cellStyle name="40% - Акцент1 2 7 2" xfId="1555"/>
    <cellStyle name="40% - Акцент1 2 7 3" xfId="1556"/>
    <cellStyle name="40% - Акцент1 2 7 4" xfId="1557"/>
    <cellStyle name="40% - Акцент1 2 8" xfId="1558"/>
    <cellStyle name="40% - Акцент1 2 8 2" xfId="1559"/>
    <cellStyle name="40% - Акцент1 2 8 3" xfId="1560"/>
    <cellStyle name="40% - Акцент1 2 8 4" xfId="1561"/>
    <cellStyle name="40% - Акцент1 2 9" xfId="1562"/>
    <cellStyle name="40% - Акцент1 2 9 2" xfId="1563"/>
    <cellStyle name="40% - Акцент1 2 9 3" xfId="1564"/>
    <cellStyle name="40% - Акцент1 2 9 4" xfId="1565"/>
    <cellStyle name="40% - Акцент1 2_амортизация" xfId="1566"/>
    <cellStyle name="40% - Акцент1 3" xfId="1567"/>
    <cellStyle name="40% - Акцент1 3 2" xfId="1568"/>
    <cellStyle name="40% - Акцент1 3 3" xfId="1569"/>
    <cellStyle name="40% - Акцент1 4" xfId="1570"/>
    <cellStyle name="40% - Акцент2 2" xfId="1571"/>
    <cellStyle name="40% - Акцент2 2 10" xfId="1572"/>
    <cellStyle name="40% - Акцент2 2 10 10" xfId="1573"/>
    <cellStyle name="40% - Акцент2 2 10 11" xfId="1574"/>
    <cellStyle name="40% - Акцент2 2 10 2" xfId="1575"/>
    <cellStyle name="40% - Акцент2 2 10 2 10" xfId="1576"/>
    <cellStyle name="40% - Акцент2 2 10 2 11" xfId="1577"/>
    <cellStyle name="40% - Акцент2 2 10 2 2" xfId="1578"/>
    <cellStyle name="40% - Акцент2 2 10 2 2 2" xfId="1579"/>
    <cellStyle name="40% - Акцент2 2 10 2 2 2 2" xfId="1580"/>
    <cellStyle name="40% - Акцент2 2 10 2 2 2 3" xfId="1581"/>
    <cellStyle name="40% - Акцент2 2 10 2 2 2 4" xfId="1582"/>
    <cellStyle name="40% - Акцент2 2 10 2 2 3" xfId="1583"/>
    <cellStyle name="40% - Акцент2 2 10 2 2 4" xfId="1584"/>
    <cellStyle name="40% - Акцент2 2 10 2 2 5" xfId="1585"/>
    <cellStyle name="40% - Акцент2 2 10 2 2_амортизация" xfId="1586"/>
    <cellStyle name="40% - Акцент2 2 10 2 3" xfId="1587"/>
    <cellStyle name="40% - Акцент2 2 10 2 3 2" xfId="1588"/>
    <cellStyle name="40% - Акцент2 2 10 2 3 3" xfId="1589"/>
    <cellStyle name="40% - Акцент2 2 10 2 3 4" xfId="1590"/>
    <cellStyle name="40% - Акцент2 2 10 2 4" xfId="1591"/>
    <cellStyle name="40% - Акцент2 2 10 2 4 2" xfId="1592"/>
    <cellStyle name="40% - Акцент2 2 10 2 4 3" xfId="1593"/>
    <cellStyle name="40% - Акцент2 2 10 2 4 4" xfId="1594"/>
    <cellStyle name="40% - Акцент2 2 10 2 5" xfId="1595"/>
    <cellStyle name="40% - Акцент2 2 10 2 5 2" xfId="1596"/>
    <cellStyle name="40% - Акцент2 2 10 2 5 3" xfId="1597"/>
    <cellStyle name="40% - Акцент2 2 10 2 5 4" xfId="1598"/>
    <cellStyle name="40% - Акцент2 2 10 2 6" xfId="1599"/>
    <cellStyle name="40% - Акцент2 2 10 2 6 2" xfId="1600"/>
    <cellStyle name="40% - Акцент2 2 10 2 6 3" xfId="1601"/>
    <cellStyle name="40% - Акцент2 2 10 2 6 4" xfId="1602"/>
    <cellStyle name="40% - Акцент2 2 10 2 7" xfId="1603"/>
    <cellStyle name="40% - Акцент2 2 10 2 7 2" xfId="1604"/>
    <cellStyle name="40% - Акцент2 2 10 2 7 3" xfId="1605"/>
    <cellStyle name="40% - Акцент2 2 10 2 7 4" xfId="1606"/>
    <cellStyle name="40% - Акцент2 2 10 2 8" xfId="1607"/>
    <cellStyle name="40% - Акцент2 2 10 2 8 2" xfId="1608"/>
    <cellStyle name="40% - Акцент2 2 10 2 8 3" xfId="1609"/>
    <cellStyle name="40% - Акцент2 2 10 2 8 4" xfId="1610"/>
    <cellStyle name="40% - Акцент2 2 10 2 9" xfId="1611"/>
    <cellStyle name="40% - Акцент2 2 10 2_амортизация" xfId="1612"/>
    <cellStyle name="40% - Акцент2 2 10 3" xfId="1613"/>
    <cellStyle name="40% - Акцент2 2 10 3 2" xfId="1614"/>
    <cellStyle name="40% - Акцент2 2 10 3 2 2" xfId="1615"/>
    <cellStyle name="40% - Акцент2 2 10 3 2 3" xfId="1616"/>
    <cellStyle name="40% - Акцент2 2 10 3 2 4" xfId="1617"/>
    <cellStyle name="40% - Акцент2 2 10 3 3" xfId="1618"/>
    <cellStyle name="40% - Акцент2 2 10 3 4" xfId="1619"/>
    <cellStyle name="40% - Акцент2 2 10 3 5" xfId="1620"/>
    <cellStyle name="40% - Акцент2 2 10 3_амортизация" xfId="1621"/>
    <cellStyle name="40% - Акцент2 2 10 4" xfId="1622"/>
    <cellStyle name="40% - Акцент2 2 10 4 2" xfId="1623"/>
    <cellStyle name="40% - Акцент2 2 10 4 3" xfId="1624"/>
    <cellStyle name="40% - Акцент2 2 10 4 4" xfId="1625"/>
    <cellStyle name="40% - Акцент2 2 10 5" xfId="1626"/>
    <cellStyle name="40% - Акцент2 2 10 5 2" xfId="1627"/>
    <cellStyle name="40% - Акцент2 2 10 5 3" xfId="1628"/>
    <cellStyle name="40% - Акцент2 2 10 5 4" xfId="1629"/>
    <cellStyle name="40% - Акцент2 2 10 6" xfId="1630"/>
    <cellStyle name="40% - Акцент2 2 10 6 2" xfId="1631"/>
    <cellStyle name="40% - Акцент2 2 10 6 3" xfId="1632"/>
    <cellStyle name="40% - Акцент2 2 10 6 4" xfId="1633"/>
    <cellStyle name="40% - Акцент2 2 10 7" xfId="1634"/>
    <cellStyle name="40% - Акцент2 2 10 7 2" xfId="1635"/>
    <cellStyle name="40% - Акцент2 2 10 7 3" xfId="1636"/>
    <cellStyle name="40% - Акцент2 2 10 7 4" xfId="1637"/>
    <cellStyle name="40% - Акцент2 2 10 8" xfId="1638"/>
    <cellStyle name="40% - Акцент2 2 10 8 2" xfId="1639"/>
    <cellStyle name="40% - Акцент2 2 10 8 3" xfId="1640"/>
    <cellStyle name="40% - Акцент2 2 10 8 4" xfId="1641"/>
    <cellStyle name="40% - Акцент2 2 10 9" xfId="1642"/>
    <cellStyle name="40% - Акцент2 2 10_амортизация" xfId="1643"/>
    <cellStyle name="40% - Акцент2 2 11" xfId="1644"/>
    <cellStyle name="40% - Акцент2 2 11 2" xfId="1645"/>
    <cellStyle name="40% - Акцент2 2 11 3" xfId="1646"/>
    <cellStyle name="40% - Акцент2 2 11 4" xfId="1647"/>
    <cellStyle name="40% - Акцент2 2 12" xfId="1648"/>
    <cellStyle name="40% - Акцент2 2 12 2" xfId="1649"/>
    <cellStyle name="40% - Акцент2 2 12 2 2" xfId="1650"/>
    <cellStyle name="40% - Акцент2 2 12 2 3" xfId="1651"/>
    <cellStyle name="40% - Акцент2 2 12 2 4" xfId="1652"/>
    <cellStyle name="40% - Акцент2 2 12 3" xfId="1653"/>
    <cellStyle name="40% - Акцент2 2 12 4" xfId="1654"/>
    <cellStyle name="40% - Акцент2 2 12 5" xfId="1655"/>
    <cellStyle name="40% - Акцент2 2 12_амортизация" xfId="1656"/>
    <cellStyle name="40% - Акцент2 2 13" xfId="1657"/>
    <cellStyle name="40% - Акцент2 2 13 2" xfId="1658"/>
    <cellStyle name="40% - Акцент2 2 13 3" xfId="1659"/>
    <cellStyle name="40% - Акцент2 2 13 4" xfId="1660"/>
    <cellStyle name="40% - Акцент2 2 14" xfId="1661"/>
    <cellStyle name="40% - Акцент2 2 14 2" xfId="1662"/>
    <cellStyle name="40% - Акцент2 2 14 3" xfId="1663"/>
    <cellStyle name="40% - Акцент2 2 14 4" xfId="1664"/>
    <cellStyle name="40% - Акцент2 2 15" xfId="1665"/>
    <cellStyle name="40% - Акцент2 2 15 2" xfId="1666"/>
    <cellStyle name="40% - Акцент2 2 15 3" xfId="1667"/>
    <cellStyle name="40% - Акцент2 2 15 4" xfId="1668"/>
    <cellStyle name="40% - Акцент2 2 16" xfId="1669"/>
    <cellStyle name="40% - Акцент2 2 16 2" xfId="1670"/>
    <cellStyle name="40% - Акцент2 2 16 3" xfId="1671"/>
    <cellStyle name="40% - Акцент2 2 16 4" xfId="1672"/>
    <cellStyle name="40% - Акцент2 2 17" xfId="1673"/>
    <cellStyle name="40% - Акцент2 2 17 2" xfId="1674"/>
    <cellStyle name="40% - Акцент2 2 17 3" xfId="1675"/>
    <cellStyle name="40% - Акцент2 2 17 4" xfId="1676"/>
    <cellStyle name="40% - Акцент2 2 18" xfId="1677"/>
    <cellStyle name="40% - Акцент2 2 18 2" xfId="1678"/>
    <cellStyle name="40% - Акцент2 2 18 3" xfId="1679"/>
    <cellStyle name="40% - Акцент2 2 18 4" xfId="1680"/>
    <cellStyle name="40% - Акцент2 2 19" xfId="1681"/>
    <cellStyle name="40% - Акцент2 2 19 2" xfId="1682"/>
    <cellStyle name="40% - Акцент2 2 19 3" xfId="1683"/>
    <cellStyle name="40% - Акцент2 2 2" xfId="1684"/>
    <cellStyle name="40% - Акцент2 2 2 2" xfId="1685"/>
    <cellStyle name="40% - Акцент2 2 2 2 2" xfId="1686"/>
    <cellStyle name="40% - Акцент2 2 2 2 2 2" xfId="1687"/>
    <cellStyle name="40% - Акцент2 2 2 2 2 2 2" xfId="1688"/>
    <cellStyle name="40% - Акцент2 2 2 2 3" xfId="1689"/>
    <cellStyle name="40% - Акцент2 2 2 2 4" xfId="1690"/>
    <cellStyle name="40% - Акцент2 2 2 3" xfId="1691"/>
    <cellStyle name="40% - Акцент2 2 2 3 2" xfId="1692"/>
    <cellStyle name="40% - Акцент2 2 2 4" xfId="1693"/>
    <cellStyle name="40% - Акцент2 2 2 5" xfId="1694"/>
    <cellStyle name="40% - Акцент2 2 2 6" xfId="1695"/>
    <cellStyle name="40% - Акцент2 2 2 7" xfId="1696"/>
    <cellStyle name="40% - Акцент2 2 2 8" xfId="1697"/>
    <cellStyle name="40% - Акцент2 2 2 9" xfId="1698"/>
    <cellStyle name="40% - Акцент2 2 2_Бюджет Жарык 2010" xfId="1699"/>
    <cellStyle name="40% - Акцент2 2 20" xfId="1700"/>
    <cellStyle name="40% - Акцент2 2 21" xfId="1701"/>
    <cellStyle name="40% - Акцент2 2 22" xfId="1702"/>
    <cellStyle name="40% - Акцент2 2 23" xfId="1703"/>
    <cellStyle name="40% - Акцент2 2 24" xfId="1704"/>
    <cellStyle name="40% - Акцент2 2 25" xfId="1705"/>
    <cellStyle name="40% - Акцент2 2 3" xfId="1706"/>
    <cellStyle name="40% - Акцент2 2 3 2" xfId="1707"/>
    <cellStyle name="40% - Акцент2 2 3 3" xfId="1708"/>
    <cellStyle name="40% - Акцент2 2 3 4" xfId="1709"/>
    <cellStyle name="40% - Акцент2 2 3 5" xfId="1710"/>
    <cellStyle name="40% - Акцент2 2 3 6" xfId="1711"/>
    <cellStyle name="40% - Акцент2 2 3_Бюджет Жарык 2010" xfId="1712"/>
    <cellStyle name="40% - Акцент2 2 4" xfId="1713"/>
    <cellStyle name="40% - Акцент2 2 4 2" xfId="1714"/>
    <cellStyle name="40% - Акцент2 2 4 3" xfId="1715"/>
    <cellStyle name="40% - Акцент2 2 4 4" xfId="1716"/>
    <cellStyle name="40% - Акцент2 2 4 5" xfId="1717"/>
    <cellStyle name="40% - Акцент2 2 4_Бюджет Жарык 2010" xfId="1718"/>
    <cellStyle name="40% - Акцент2 2 5" xfId="1719"/>
    <cellStyle name="40% - Акцент2 2 5 2" xfId="1720"/>
    <cellStyle name="40% - Акцент2 2 5 3" xfId="1721"/>
    <cellStyle name="40% - Акцент2 2 5 4" xfId="1722"/>
    <cellStyle name="40% - Акцент2 2 5 5" xfId="1723"/>
    <cellStyle name="40% - Акцент2 2 5_Бюджет Жарык 2010" xfId="1724"/>
    <cellStyle name="40% - Акцент2 2 6" xfId="1725"/>
    <cellStyle name="40% - Акцент2 2 6 2" xfId="1726"/>
    <cellStyle name="40% - Акцент2 2 6 3" xfId="1727"/>
    <cellStyle name="40% - Акцент2 2 6 4" xfId="1728"/>
    <cellStyle name="40% - Акцент2 2 7" xfId="1729"/>
    <cellStyle name="40% - Акцент2 2 7 2" xfId="1730"/>
    <cellStyle name="40% - Акцент2 2 7 3" xfId="1731"/>
    <cellStyle name="40% - Акцент2 2 7 4" xfId="1732"/>
    <cellStyle name="40% - Акцент2 2 8" xfId="1733"/>
    <cellStyle name="40% - Акцент2 2 8 2" xfId="1734"/>
    <cellStyle name="40% - Акцент2 2 8 3" xfId="1735"/>
    <cellStyle name="40% - Акцент2 2 8 4" xfId="1736"/>
    <cellStyle name="40% - Акцент2 2 9" xfId="1737"/>
    <cellStyle name="40% - Акцент2 2 9 2" xfId="1738"/>
    <cellStyle name="40% - Акцент2 2 9 3" xfId="1739"/>
    <cellStyle name="40% - Акцент2 2 9 4" xfId="1740"/>
    <cellStyle name="40% - Акцент2 2_амортизация" xfId="1741"/>
    <cellStyle name="40% - Акцент2 3" xfId="1742"/>
    <cellStyle name="40% - Акцент2 3 2" xfId="1743"/>
    <cellStyle name="40% - Акцент2 3 3" xfId="1744"/>
    <cellStyle name="40% - Акцент2 4" xfId="1745"/>
    <cellStyle name="40% - Акцент3 2" xfId="1746"/>
    <cellStyle name="40% - Акцент3 2 10" xfId="1747"/>
    <cellStyle name="40% - Акцент3 2 10 10" xfId="1748"/>
    <cellStyle name="40% - Акцент3 2 10 11" xfId="1749"/>
    <cellStyle name="40% - Акцент3 2 10 2" xfId="1750"/>
    <cellStyle name="40% - Акцент3 2 10 2 10" xfId="1751"/>
    <cellStyle name="40% - Акцент3 2 10 2 11" xfId="1752"/>
    <cellStyle name="40% - Акцент3 2 10 2 2" xfId="1753"/>
    <cellStyle name="40% - Акцент3 2 10 2 2 2" xfId="1754"/>
    <cellStyle name="40% - Акцент3 2 10 2 2 2 2" xfId="1755"/>
    <cellStyle name="40% - Акцент3 2 10 2 2 2 3" xfId="1756"/>
    <cellStyle name="40% - Акцент3 2 10 2 2 2 4" xfId="1757"/>
    <cellStyle name="40% - Акцент3 2 10 2 2 3" xfId="1758"/>
    <cellStyle name="40% - Акцент3 2 10 2 2 4" xfId="1759"/>
    <cellStyle name="40% - Акцент3 2 10 2 2 5" xfId="1760"/>
    <cellStyle name="40% - Акцент3 2 10 2 2_амортизация" xfId="1761"/>
    <cellStyle name="40% - Акцент3 2 10 2 3" xfId="1762"/>
    <cellStyle name="40% - Акцент3 2 10 2 3 2" xfId="1763"/>
    <cellStyle name="40% - Акцент3 2 10 2 3 3" xfId="1764"/>
    <cellStyle name="40% - Акцент3 2 10 2 3 4" xfId="1765"/>
    <cellStyle name="40% - Акцент3 2 10 2 4" xfId="1766"/>
    <cellStyle name="40% - Акцент3 2 10 2 4 2" xfId="1767"/>
    <cellStyle name="40% - Акцент3 2 10 2 4 3" xfId="1768"/>
    <cellStyle name="40% - Акцент3 2 10 2 4 4" xfId="1769"/>
    <cellStyle name="40% - Акцент3 2 10 2 5" xfId="1770"/>
    <cellStyle name="40% - Акцент3 2 10 2 5 2" xfId="1771"/>
    <cellStyle name="40% - Акцент3 2 10 2 5 3" xfId="1772"/>
    <cellStyle name="40% - Акцент3 2 10 2 5 4" xfId="1773"/>
    <cellStyle name="40% - Акцент3 2 10 2 6" xfId="1774"/>
    <cellStyle name="40% - Акцент3 2 10 2 6 2" xfId="1775"/>
    <cellStyle name="40% - Акцент3 2 10 2 6 3" xfId="1776"/>
    <cellStyle name="40% - Акцент3 2 10 2 6 4" xfId="1777"/>
    <cellStyle name="40% - Акцент3 2 10 2 7" xfId="1778"/>
    <cellStyle name="40% - Акцент3 2 10 2 7 2" xfId="1779"/>
    <cellStyle name="40% - Акцент3 2 10 2 7 3" xfId="1780"/>
    <cellStyle name="40% - Акцент3 2 10 2 7 4" xfId="1781"/>
    <cellStyle name="40% - Акцент3 2 10 2 8" xfId="1782"/>
    <cellStyle name="40% - Акцент3 2 10 2 8 2" xfId="1783"/>
    <cellStyle name="40% - Акцент3 2 10 2 8 3" xfId="1784"/>
    <cellStyle name="40% - Акцент3 2 10 2 8 4" xfId="1785"/>
    <cellStyle name="40% - Акцент3 2 10 2 9" xfId="1786"/>
    <cellStyle name="40% - Акцент3 2 10 2_амортизация" xfId="1787"/>
    <cellStyle name="40% - Акцент3 2 10 3" xfId="1788"/>
    <cellStyle name="40% - Акцент3 2 10 3 2" xfId="1789"/>
    <cellStyle name="40% - Акцент3 2 10 3 2 2" xfId="1790"/>
    <cellStyle name="40% - Акцент3 2 10 3 2 3" xfId="1791"/>
    <cellStyle name="40% - Акцент3 2 10 3 2 4" xfId="1792"/>
    <cellStyle name="40% - Акцент3 2 10 3 3" xfId="1793"/>
    <cellStyle name="40% - Акцент3 2 10 3 4" xfId="1794"/>
    <cellStyle name="40% - Акцент3 2 10 3 5" xfId="1795"/>
    <cellStyle name="40% - Акцент3 2 10 3_амортизация" xfId="1796"/>
    <cellStyle name="40% - Акцент3 2 10 4" xfId="1797"/>
    <cellStyle name="40% - Акцент3 2 10 4 2" xfId="1798"/>
    <cellStyle name="40% - Акцент3 2 10 4 3" xfId="1799"/>
    <cellStyle name="40% - Акцент3 2 10 4 4" xfId="1800"/>
    <cellStyle name="40% - Акцент3 2 10 5" xfId="1801"/>
    <cellStyle name="40% - Акцент3 2 10 5 2" xfId="1802"/>
    <cellStyle name="40% - Акцент3 2 10 5 3" xfId="1803"/>
    <cellStyle name="40% - Акцент3 2 10 5 4" xfId="1804"/>
    <cellStyle name="40% - Акцент3 2 10 6" xfId="1805"/>
    <cellStyle name="40% - Акцент3 2 10 6 2" xfId="1806"/>
    <cellStyle name="40% - Акцент3 2 10 6 3" xfId="1807"/>
    <cellStyle name="40% - Акцент3 2 10 6 4" xfId="1808"/>
    <cellStyle name="40% - Акцент3 2 10 7" xfId="1809"/>
    <cellStyle name="40% - Акцент3 2 10 7 2" xfId="1810"/>
    <cellStyle name="40% - Акцент3 2 10 7 3" xfId="1811"/>
    <cellStyle name="40% - Акцент3 2 10 7 4" xfId="1812"/>
    <cellStyle name="40% - Акцент3 2 10 8" xfId="1813"/>
    <cellStyle name="40% - Акцент3 2 10 8 2" xfId="1814"/>
    <cellStyle name="40% - Акцент3 2 10 8 3" xfId="1815"/>
    <cellStyle name="40% - Акцент3 2 10 8 4" xfId="1816"/>
    <cellStyle name="40% - Акцент3 2 10 9" xfId="1817"/>
    <cellStyle name="40% - Акцент3 2 10_амортизация" xfId="1818"/>
    <cellStyle name="40% - Акцент3 2 11" xfId="1819"/>
    <cellStyle name="40% - Акцент3 2 11 2" xfId="1820"/>
    <cellStyle name="40% - Акцент3 2 11 3" xfId="1821"/>
    <cellStyle name="40% - Акцент3 2 11 4" xfId="1822"/>
    <cellStyle name="40% - Акцент3 2 12" xfId="1823"/>
    <cellStyle name="40% - Акцент3 2 12 2" xfId="1824"/>
    <cellStyle name="40% - Акцент3 2 12 2 2" xfId="1825"/>
    <cellStyle name="40% - Акцент3 2 12 2 3" xfId="1826"/>
    <cellStyle name="40% - Акцент3 2 12 2 4" xfId="1827"/>
    <cellStyle name="40% - Акцент3 2 12 3" xfId="1828"/>
    <cellStyle name="40% - Акцент3 2 12 4" xfId="1829"/>
    <cellStyle name="40% - Акцент3 2 12 5" xfId="1830"/>
    <cellStyle name="40% - Акцент3 2 12_амортизация" xfId="1831"/>
    <cellStyle name="40% - Акцент3 2 13" xfId="1832"/>
    <cellStyle name="40% - Акцент3 2 13 2" xfId="1833"/>
    <cellStyle name="40% - Акцент3 2 13 3" xfId="1834"/>
    <cellStyle name="40% - Акцент3 2 13 4" xfId="1835"/>
    <cellStyle name="40% - Акцент3 2 14" xfId="1836"/>
    <cellStyle name="40% - Акцент3 2 14 2" xfId="1837"/>
    <cellStyle name="40% - Акцент3 2 14 3" xfId="1838"/>
    <cellStyle name="40% - Акцент3 2 14 4" xfId="1839"/>
    <cellStyle name="40% - Акцент3 2 15" xfId="1840"/>
    <cellStyle name="40% - Акцент3 2 15 2" xfId="1841"/>
    <cellStyle name="40% - Акцент3 2 15 3" xfId="1842"/>
    <cellStyle name="40% - Акцент3 2 15 4" xfId="1843"/>
    <cellStyle name="40% - Акцент3 2 16" xfId="1844"/>
    <cellStyle name="40% - Акцент3 2 16 2" xfId="1845"/>
    <cellStyle name="40% - Акцент3 2 16 3" xfId="1846"/>
    <cellStyle name="40% - Акцент3 2 16 4" xfId="1847"/>
    <cellStyle name="40% - Акцент3 2 17" xfId="1848"/>
    <cellStyle name="40% - Акцент3 2 17 2" xfId="1849"/>
    <cellStyle name="40% - Акцент3 2 17 3" xfId="1850"/>
    <cellStyle name="40% - Акцент3 2 17 4" xfId="1851"/>
    <cellStyle name="40% - Акцент3 2 18" xfId="1852"/>
    <cellStyle name="40% - Акцент3 2 18 2" xfId="1853"/>
    <cellStyle name="40% - Акцент3 2 18 3" xfId="1854"/>
    <cellStyle name="40% - Акцент3 2 18 4" xfId="1855"/>
    <cellStyle name="40% - Акцент3 2 19" xfId="1856"/>
    <cellStyle name="40% - Акцент3 2 19 2" xfId="1857"/>
    <cellStyle name="40% - Акцент3 2 19 3" xfId="1858"/>
    <cellStyle name="40% - Акцент3 2 2" xfId="1859"/>
    <cellStyle name="40% - Акцент3 2 2 2" xfId="1860"/>
    <cellStyle name="40% - Акцент3 2 2 2 2" xfId="1861"/>
    <cellStyle name="40% - Акцент3 2 2 2 2 2" xfId="1862"/>
    <cellStyle name="40% - Акцент3 2 2 2 2 2 2" xfId="1863"/>
    <cellStyle name="40% - Акцент3 2 2 2 3" xfId="1864"/>
    <cellStyle name="40% - Акцент3 2 2 2 4" xfId="1865"/>
    <cellStyle name="40% - Акцент3 2 2 3" xfId="1866"/>
    <cellStyle name="40% - Акцент3 2 2 3 2" xfId="1867"/>
    <cellStyle name="40% - Акцент3 2 2 4" xfId="1868"/>
    <cellStyle name="40% - Акцент3 2 2 5" xfId="1869"/>
    <cellStyle name="40% - Акцент3 2 2 6" xfId="1870"/>
    <cellStyle name="40% - Акцент3 2 2 7" xfId="1871"/>
    <cellStyle name="40% - Акцент3 2 2 8" xfId="1872"/>
    <cellStyle name="40% - Акцент3 2 2 9" xfId="1873"/>
    <cellStyle name="40% - Акцент3 2 2_Бюджет Жарык 2010" xfId="1874"/>
    <cellStyle name="40% - Акцент3 2 20" xfId="1875"/>
    <cellStyle name="40% - Акцент3 2 21" xfId="1876"/>
    <cellStyle name="40% - Акцент3 2 22" xfId="1877"/>
    <cellStyle name="40% - Акцент3 2 23" xfId="1878"/>
    <cellStyle name="40% - Акцент3 2 24" xfId="1879"/>
    <cellStyle name="40% - Акцент3 2 25" xfId="1880"/>
    <cellStyle name="40% - Акцент3 2 3" xfId="1881"/>
    <cellStyle name="40% - Акцент3 2 3 2" xfId="1882"/>
    <cellStyle name="40% - Акцент3 2 3 3" xfId="1883"/>
    <cellStyle name="40% - Акцент3 2 3 4" xfId="1884"/>
    <cellStyle name="40% - Акцент3 2 3 5" xfId="1885"/>
    <cellStyle name="40% - Акцент3 2 3 6" xfId="1886"/>
    <cellStyle name="40% - Акцент3 2 3_Бюджет Жарык 2010" xfId="1887"/>
    <cellStyle name="40% - Акцент3 2 4" xfId="1888"/>
    <cellStyle name="40% - Акцент3 2 4 2" xfId="1889"/>
    <cellStyle name="40% - Акцент3 2 4 2 2" xfId="1890"/>
    <cellStyle name="40% - Акцент3 2 4 3" xfId="1891"/>
    <cellStyle name="40% - Акцент3 2 4 4" xfId="1892"/>
    <cellStyle name="40% - Акцент3 2 4 5" xfId="1893"/>
    <cellStyle name="40% - Акцент3 2 4 6" xfId="1894"/>
    <cellStyle name="40% - Акцент3 2 4 7" xfId="1895"/>
    <cellStyle name="40% - Акцент3 2 4_Бюджет Жарык 2010" xfId="1896"/>
    <cellStyle name="40% - Акцент3 2 5" xfId="1897"/>
    <cellStyle name="40% - Акцент3 2 5 2" xfId="1898"/>
    <cellStyle name="40% - Акцент3 2 5 3" xfId="1899"/>
    <cellStyle name="40% - Акцент3 2 5 4" xfId="1900"/>
    <cellStyle name="40% - Акцент3 2 5 5" xfId="1901"/>
    <cellStyle name="40% - Акцент3 2 5_Бюджет Жарык 2010" xfId="1902"/>
    <cellStyle name="40% - Акцент3 2 6" xfId="1903"/>
    <cellStyle name="40% - Акцент3 2 6 2" xfId="1904"/>
    <cellStyle name="40% - Акцент3 2 6 3" xfId="1905"/>
    <cellStyle name="40% - Акцент3 2 6 4" xfId="1906"/>
    <cellStyle name="40% - Акцент3 2 7" xfId="1907"/>
    <cellStyle name="40% - Акцент3 2 7 2" xfId="1908"/>
    <cellStyle name="40% - Акцент3 2 7 3" xfId="1909"/>
    <cellStyle name="40% - Акцент3 2 7 4" xfId="1910"/>
    <cellStyle name="40% - Акцент3 2 8" xfId="1911"/>
    <cellStyle name="40% - Акцент3 2 8 2" xfId="1912"/>
    <cellStyle name="40% - Акцент3 2 8 3" xfId="1913"/>
    <cellStyle name="40% - Акцент3 2 8 4" xfId="1914"/>
    <cellStyle name="40% - Акцент3 2 9" xfId="1915"/>
    <cellStyle name="40% - Акцент3 2 9 2" xfId="1916"/>
    <cellStyle name="40% - Акцент3 2 9 3" xfId="1917"/>
    <cellStyle name="40% - Акцент3 2 9 4" xfId="1918"/>
    <cellStyle name="40% - Акцент3 2_амортизация" xfId="1919"/>
    <cellStyle name="40% - Акцент3 3" xfId="1920"/>
    <cellStyle name="40% - Акцент3 3 2" xfId="1921"/>
    <cellStyle name="40% - Акцент3 3 3" xfId="1922"/>
    <cellStyle name="40% - Акцент3 4" xfId="1923"/>
    <cellStyle name="40% - Акцент4 2" xfId="1924"/>
    <cellStyle name="40% - Акцент4 2 10" xfId="1925"/>
    <cellStyle name="40% - Акцент4 2 10 2" xfId="1926"/>
    <cellStyle name="40% - Акцент4 2 10 3" xfId="1927"/>
    <cellStyle name="40% - Акцент4 2 10 4" xfId="1928"/>
    <cellStyle name="40% - Акцент4 2 11" xfId="1929"/>
    <cellStyle name="40% - Акцент4 2 11 2" xfId="1930"/>
    <cellStyle name="40% - Акцент4 2 11 3" xfId="1931"/>
    <cellStyle name="40% - Акцент4 2 11 4" xfId="1932"/>
    <cellStyle name="40% - Акцент4 2 12" xfId="1933"/>
    <cellStyle name="40% - Акцент4 2 12 2" xfId="1934"/>
    <cellStyle name="40% - Акцент4 2 12 3" xfId="1935"/>
    <cellStyle name="40% - Акцент4 2 12 4" xfId="1936"/>
    <cellStyle name="40% - Акцент4 2 13" xfId="1937"/>
    <cellStyle name="40% - Акцент4 2 13 2" xfId="1938"/>
    <cellStyle name="40% - Акцент4 2 13 3" xfId="1939"/>
    <cellStyle name="40% - Акцент4 2 13 4" xfId="1940"/>
    <cellStyle name="40% - Акцент4 2 14" xfId="1941"/>
    <cellStyle name="40% - Акцент4 2 14 2" xfId="1942"/>
    <cellStyle name="40% - Акцент4 2 14 3" xfId="1943"/>
    <cellStyle name="40% - Акцент4 2 14 4" xfId="1944"/>
    <cellStyle name="40% - Акцент4 2 15" xfId="1945"/>
    <cellStyle name="40% - Акцент4 2 15 2" xfId="1946"/>
    <cellStyle name="40% - Акцент4 2 15 3" xfId="1947"/>
    <cellStyle name="40% - Акцент4 2 15 4" xfId="1948"/>
    <cellStyle name="40% - Акцент4 2 16" xfId="1949"/>
    <cellStyle name="40% - Акцент4 2 16 2" xfId="1950"/>
    <cellStyle name="40% - Акцент4 2 16 3" xfId="1951"/>
    <cellStyle name="40% - Акцент4 2 16 4" xfId="1952"/>
    <cellStyle name="40% - Акцент4 2 17" xfId="1953"/>
    <cellStyle name="40% - Акцент4 2 17 2" xfId="1954"/>
    <cellStyle name="40% - Акцент4 2 17 3" xfId="1955"/>
    <cellStyle name="40% - Акцент4 2 17 4" xfId="1956"/>
    <cellStyle name="40% - Акцент4 2 18" xfId="1957"/>
    <cellStyle name="40% - Акцент4 2 18 2" xfId="1958"/>
    <cellStyle name="40% - Акцент4 2 18 3" xfId="1959"/>
    <cellStyle name="40% - Акцент4 2 18 4" xfId="1960"/>
    <cellStyle name="40% - Акцент4 2 19" xfId="1961"/>
    <cellStyle name="40% - Акцент4 2 2" xfId="1962"/>
    <cellStyle name="40% - Акцент4 2 2 2" xfId="1963"/>
    <cellStyle name="40% - Акцент4 2 2 3" xfId="1964"/>
    <cellStyle name="40% - Акцент4 2 2 4" xfId="1965"/>
    <cellStyle name="40% - Акцент4 2 2 5" xfId="1966"/>
    <cellStyle name="40% - Акцент4 2 2 6" xfId="1967"/>
    <cellStyle name="40% - Акцент4 2 2_Бюджет Жарык 2010" xfId="1968"/>
    <cellStyle name="40% - Акцент4 2 20" xfId="1969"/>
    <cellStyle name="40% - Акцент4 2 21" xfId="1970"/>
    <cellStyle name="40% - Акцент4 2 22" xfId="1971"/>
    <cellStyle name="40% - Акцент4 2 23" xfId="1972"/>
    <cellStyle name="40% - Акцент4 2 3" xfId="1973"/>
    <cellStyle name="40% - Акцент4 2 3 2" xfId="1974"/>
    <cellStyle name="40% - Акцент4 2 3 3" xfId="1975"/>
    <cellStyle name="40% - Акцент4 2 3 4" xfId="1976"/>
    <cellStyle name="40% - Акцент4 2 3 5" xfId="1977"/>
    <cellStyle name="40% - Акцент4 2 3 6" xfId="1978"/>
    <cellStyle name="40% - Акцент4 2 3_Бюджет Жарык 2010" xfId="1979"/>
    <cellStyle name="40% - Акцент4 2 4" xfId="1980"/>
    <cellStyle name="40% - Акцент4 2 4 2" xfId="1981"/>
    <cellStyle name="40% - Акцент4 2 4 3" xfId="1982"/>
    <cellStyle name="40% - Акцент4 2 4 4" xfId="1983"/>
    <cellStyle name="40% - Акцент4 2 4 5" xfId="1984"/>
    <cellStyle name="40% - Акцент4 2 4 6" xfId="1985"/>
    <cellStyle name="40% - Акцент4 2 4 7" xfId="1986"/>
    <cellStyle name="40% - Акцент4 2 4_Бюджет Жарык 2010" xfId="1987"/>
    <cellStyle name="40% - Акцент4 2 5" xfId="1988"/>
    <cellStyle name="40% - Акцент4 2 5 2" xfId="1989"/>
    <cellStyle name="40% - Акцент4 2 5 3" xfId="1990"/>
    <cellStyle name="40% - Акцент4 2 5 4" xfId="1991"/>
    <cellStyle name="40% - Акцент4 2 5 5" xfId="1992"/>
    <cellStyle name="40% - Акцент4 2 5_Бюджет Жарык 2010" xfId="1993"/>
    <cellStyle name="40% - Акцент4 2 6" xfId="1994"/>
    <cellStyle name="40% - Акцент4 2 6 2" xfId="1995"/>
    <cellStyle name="40% - Акцент4 2 6 3" xfId="1996"/>
    <cellStyle name="40% - Акцент4 2 6 4" xfId="1997"/>
    <cellStyle name="40% - Акцент4 2 7" xfId="1998"/>
    <cellStyle name="40% - Акцент4 2 7 2" xfId="1999"/>
    <cellStyle name="40% - Акцент4 2 7 3" xfId="2000"/>
    <cellStyle name="40% - Акцент4 2 7 4" xfId="2001"/>
    <cellStyle name="40% - Акцент4 2 8" xfId="2002"/>
    <cellStyle name="40% - Акцент4 2 8 2" xfId="2003"/>
    <cellStyle name="40% - Акцент4 2 8 3" xfId="2004"/>
    <cellStyle name="40% - Акцент4 2 8 4" xfId="2005"/>
    <cellStyle name="40% - Акцент4 2 9" xfId="2006"/>
    <cellStyle name="40% - Акцент4 2 9 2" xfId="2007"/>
    <cellStyle name="40% - Акцент4 2 9 3" xfId="2008"/>
    <cellStyle name="40% - Акцент4 2 9 4" xfId="2009"/>
    <cellStyle name="40% - Акцент4 2_амортизация" xfId="2010"/>
    <cellStyle name="40% - Акцент4 3" xfId="2011"/>
    <cellStyle name="40% - Акцент4 3 2" xfId="2012"/>
    <cellStyle name="40% - Акцент4 3 3" xfId="2013"/>
    <cellStyle name="40% - Акцент4 4" xfId="2014"/>
    <cellStyle name="40% - Акцент5 2" xfId="2015"/>
    <cellStyle name="40% - Акцент5 2 10" xfId="2016"/>
    <cellStyle name="40% - Акцент5 2 10 2" xfId="2017"/>
    <cellStyle name="40% - Акцент5 2 10 3" xfId="2018"/>
    <cellStyle name="40% - Акцент5 2 10 4" xfId="2019"/>
    <cellStyle name="40% - Акцент5 2 11" xfId="2020"/>
    <cellStyle name="40% - Акцент5 2 11 2" xfId="2021"/>
    <cellStyle name="40% - Акцент5 2 11 3" xfId="2022"/>
    <cellStyle name="40% - Акцент5 2 11 4" xfId="2023"/>
    <cellStyle name="40% - Акцент5 2 12" xfId="2024"/>
    <cellStyle name="40% - Акцент5 2 12 2" xfId="2025"/>
    <cellStyle name="40% - Акцент5 2 12 3" xfId="2026"/>
    <cellStyle name="40% - Акцент5 2 12 4" xfId="2027"/>
    <cellStyle name="40% - Акцент5 2 13" xfId="2028"/>
    <cellStyle name="40% - Акцент5 2 13 2" xfId="2029"/>
    <cellStyle name="40% - Акцент5 2 13 3" xfId="2030"/>
    <cellStyle name="40% - Акцент5 2 13 4" xfId="2031"/>
    <cellStyle name="40% - Акцент5 2 14" xfId="2032"/>
    <cellStyle name="40% - Акцент5 2 14 2" xfId="2033"/>
    <cellStyle name="40% - Акцент5 2 14 3" xfId="2034"/>
    <cellStyle name="40% - Акцент5 2 14 4" xfId="2035"/>
    <cellStyle name="40% - Акцент5 2 15" xfId="2036"/>
    <cellStyle name="40% - Акцент5 2 15 2" xfId="2037"/>
    <cellStyle name="40% - Акцент5 2 15 3" xfId="2038"/>
    <cellStyle name="40% - Акцент5 2 15 4" xfId="2039"/>
    <cellStyle name="40% - Акцент5 2 16" xfId="2040"/>
    <cellStyle name="40% - Акцент5 2 16 2" xfId="2041"/>
    <cellStyle name="40% - Акцент5 2 16 3" xfId="2042"/>
    <cellStyle name="40% - Акцент5 2 16 4" xfId="2043"/>
    <cellStyle name="40% - Акцент5 2 17" xfId="2044"/>
    <cellStyle name="40% - Акцент5 2 17 2" xfId="2045"/>
    <cellStyle name="40% - Акцент5 2 17 3" xfId="2046"/>
    <cellStyle name="40% - Акцент5 2 17 4" xfId="2047"/>
    <cellStyle name="40% - Акцент5 2 18" xfId="2048"/>
    <cellStyle name="40% - Акцент5 2 18 2" xfId="2049"/>
    <cellStyle name="40% - Акцент5 2 18 3" xfId="2050"/>
    <cellStyle name="40% - Акцент5 2 18 4" xfId="2051"/>
    <cellStyle name="40% - Акцент5 2 19" xfId="2052"/>
    <cellStyle name="40% - Акцент5 2 2" xfId="2053"/>
    <cellStyle name="40% - Акцент5 2 2 2" xfId="2054"/>
    <cellStyle name="40% - Акцент5 2 2 3" xfId="2055"/>
    <cellStyle name="40% - Акцент5 2 2 4" xfId="2056"/>
    <cellStyle name="40% - Акцент5 2 2 5" xfId="2057"/>
    <cellStyle name="40% - Акцент5 2 2 6" xfId="2058"/>
    <cellStyle name="40% - Акцент5 2 2_Бюджет Жарык 2010" xfId="2059"/>
    <cellStyle name="40% - Акцент5 2 20" xfId="2060"/>
    <cellStyle name="40% - Акцент5 2 21" xfId="2061"/>
    <cellStyle name="40% - Акцент5 2 22" xfId="2062"/>
    <cellStyle name="40% - Акцент5 2 23" xfId="2063"/>
    <cellStyle name="40% - Акцент5 2 3" xfId="2064"/>
    <cellStyle name="40% - Акцент5 2 3 2" xfId="2065"/>
    <cellStyle name="40% - Акцент5 2 3 3" xfId="2066"/>
    <cellStyle name="40% - Акцент5 2 3 4" xfId="2067"/>
    <cellStyle name="40% - Акцент5 2 3 5" xfId="2068"/>
    <cellStyle name="40% - Акцент5 2 3 6" xfId="2069"/>
    <cellStyle name="40% - Акцент5 2 3_Бюджет Жарык 2010" xfId="2070"/>
    <cellStyle name="40% - Акцент5 2 4" xfId="2071"/>
    <cellStyle name="40% - Акцент5 2 4 2" xfId="2072"/>
    <cellStyle name="40% - Акцент5 2 4 3" xfId="2073"/>
    <cellStyle name="40% - Акцент5 2 4 4" xfId="2074"/>
    <cellStyle name="40% - Акцент5 2 4 5" xfId="2075"/>
    <cellStyle name="40% - Акцент5 2 4_Бюджет Жарык 2010" xfId="2076"/>
    <cellStyle name="40% - Акцент5 2 5" xfId="2077"/>
    <cellStyle name="40% - Акцент5 2 5 2" xfId="2078"/>
    <cellStyle name="40% - Акцент5 2 5 3" xfId="2079"/>
    <cellStyle name="40% - Акцент5 2 5 4" xfId="2080"/>
    <cellStyle name="40% - Акцент5 2 5 5" xfId="2081"/>
    <cellStyle name="40% - Акцент5 2 5_Бюджет Жарык 2010" xfId="2082"/>
    <cellStyle name="40% - Акцент5 2 6" xfId="2083"/>
    <cellStyle name="40% - Акцент5 2 6 2" xfId="2084"/>
    <cellStyle name="40% - Акцент5 2 6 3" xfId="2085"/>
    <cellStyle name="40% - Акцент5 2 6 4" xfId="2086"/>
    <cellStyle name="40% - Акцент5 2 7" xfId="2087"/>
    <cellStyle name="40% - Акцент5 2 7 2" xfId="2088"/>
    <cellStyle name="40% - Акцент5 2 7 3" xfId="2089"/>
    <cellStyle name="40% - Акцент5 2 7 4" xfId="2090"/>
    <cellStyle name="40% - Акцент5 2 8" xfId="2091"/>
    <cellStyle name="40% - Акцент5 2 8 2" xfId="2092"/>
    <cellStyle name="40% - Акцент5 2 8 3" xfId="2093"/>
    <cellStyle name="40% - Акцент5 2 8 4" xfId="2094"/>
    <cellStyle name="40% - Акцент5 2 9" xfId="2095"/>
    <cellStyle name="40% - Акцент5 2 9 2" xfId="2096"/>
    <cellStyle name="40% - Акцент5 2 9 3" xfId="2097"/>
    <cellStyle name="40% - Акцент5 2 9 4" xfId="2098"/>
    <cellStyle name="40% - Акцент5 2_амортизация" xfId="2099"/>
    <cellStyle name="40% - Акцент5 3" xfId="2100"/>
    <cellStyle name="40% - Акцент5 4" xfId="2101"/>
    <cellStyle name="40% - Акцент6 2" xfId="2102"/>
    <cellStyle name="40% - Акцент6 2 10" xfId="2103"/>
    <cellStyle name="40% - Акцент6 2 10 10" xfId="2104"/>
    <cellStyle name="40% - Акцент6 2 10 11" xfId="2105"/>
    <cellStyle name="40% - Акцент6 2 10 2" xfId="2106"/>
    <cellStyle name="40% - Акцент6 2 10 2 10" xfId="2107"/>
    <cellStyle name="40% - Акцент6 2 10 2 11" xfId="2108"/>
    <cellStyle name="40% - Акцент6 2 10 2 2" xfId="2109"/>
    <cellStyle name="40% - Акцент6 2 10 2 2 2" xfId="2110"/>
    <cellStyle name="40% - Акцент6 2 10 2 2 2 2" xfId="2111"/>
    <cellStyle name="40% - Акцент6 2 10 2 2 2 3" xfId="2112"/>
    <cellStyle name="40% - Акцент6 2 10 2 2 2 4" xfId="2113"/>
    <cellStyle name="40% - Акцент6 2 10 2 2 3" xfId="2114"/>
    <cellStyle name="40% - Акцент6 2 10 2 2 4" xfId="2115"/>
    <cellStyle name="40% - Акцент6 2 10 2 2 5" xfId="2116"/>
    <cellStyle name="40% - Акцент6 2 10 2 2_амортизация" xfId="2117"/>
    <cellStyle name="40% - Акцент6 2 10 2 3" xfId="2118"/>
    <cellStyle name="40% - Акцент6 2 10 2 3 2" xfId="2119"/>
    <cellStyle name="40% - Акцент6 2 10 2 3 3" xfId="2120"/>
    <cellStyle name="40% - Акцент6 2 10 2 3 4" xfId="2121"/>
    <cellStyle name="40% - Акцент6 2 10 2 4" xfId="2122"/>
    <cellStyle name="40% - Акцент6 2 10 2 4 2" xfId="2123"/>
    <cellStyle name="40% - Акцент6 2 10 2 4 3" xfId="2124"/>
    <cellStyle name="40% - Акцент6 2 10 2 4 4" xfId="2125"/>
    <cellStyle name="40% - Акцент6 2 10 2 5" xfId="2126"/>
    <cellStyle name="40% - Акцент6 2 10 2 5 2" xfId="2127"/>
    <cellStyle name="40% - Акцент6 2 10 2 5 3" xfId="2128"/>
    <cellStyle name="40% - Акцент6 2 10 2 5 4" xfId="2129"/>
    <cellStyle name="40% - Акцент6 2 10 2 6" xfId="2130"/>
    <cellStyle name="40% - Акцент6 2 10 2 6 2" xfId="2131"/>
    <cellStyle name="40% - Акцент6 2 10 2 6 3" xfId="2132"/>
    <cellStyle name="40% - Акцент6 2 10 2 6 4" xfId="2133"/>
    <cellStyle name="40% - Акцент6 2 10 2 7" xfId="2134"/>
    <cellStyle name="40% - Акцент6 2 10 2 7 2" xfId="2135"/>
    <cellStyle name="40% - Акцент6 2 10 2 7 3" xfId="2136"/>
    <cellStyle name="40% - Акцент6 2 10 2 7 4" xfId="2137"/>
    <cellStyle name="40% - Акцент6 2 10 2 8" xfId="2138"/>
    <cellStyle name="40% - Акцент6 2 10 2 8 2" xfId="2139"/>
    <cellStyle name="40% - Акцент6 2 10 2 8 3" xfId="2140"/>
    <cellStyle name="40% - Акцент6 2 10 2 8 4" xfId="2141"/>
    <cellStyle name="40% - Акцент6 2 10 2 9" xfId="2142"/>
    <cellStyle name="40% - Акцент6 2 10 2_амортизация" xfId="2143"/>
    <cellStyle name="40% - Акцент6 2 10 3" xfId="2144"/>
    <cellStyle name="40% - Акцент6 2 10 3 2" xfId="2145"/>
    <cellStyle name="40% - Акцент6 2 10 3 2 2" xfId="2146"/>
    <cellStyle name="40% - Акцент6 2 10 3 2 3" xfId="2147"/>
    <cellStyle name="40% - Акцент6 2 10 3 2 4" xfId="2148"/>
    <cellStyle name="40% - Акцент6 2 10 3 3" xfId="2149"/>
    <cellStyle name="40% - Акцент6 2 10 3 4" xfId="2150"/>
    <cellStyle name="40% - Акцент6 2 10 3 5" xfId="2151"/>
    <cellStyle name="40% - Акцент6 2 10 3_амортизация" xfId="2152"/>
    <cellStyle name="40% - Акцент6 2 10 4" xfId="2153"/>
    <cellStyle name="40% - Акцент6 2 10 4 2" xfId="2154"/>
    <cellStyle name="40% - Акцент6 2 10 4 3" xfId="2155"/>
    <cellStyle name="40% - Акцент6 2 10 4 4" xfId="2156"/>
    <cellStyle name="40% - Акцент6 2 10 5" xfId="2157"/>
    <cellStyle name="40% - Акцент6 2 10 5 2" xfId="2158"/>
    <cellStyle name="40% - Акцент6 2 10 5 3" xfId="2159"/>
    <cellStyle name="40% - Акцент6 2 10 5 4" xfId="2160"/>
    <cellStyle name="40% - Акцент6 2 10 6" xfId="2161"/>
    <cellStyle name="40% - Акцент6 2 10 6 2" xfId="2162"/>
    <cellStyle name="40% - Акцент6 2 10 6 3" xfId="2163"/>
    <cellStyle name="40% - Акцент6 2 10 6 4" xfId="2164"/>
    <cellStyle name="40% - Акцент6 2 10 7" xfId="2165"/>
    <cellStyle name="40% - Акцент6 2 10 7 2" xfId="2166"/>
    <cellStyle name="40% - Акцент6 2 10 7 3" xfId="2167"/>
    <cellStyle name="40% - Акцент6 2 10 7 4" xfId="2168"/>
    <cellStyle name="40% - Акцент6 2 10 8" xfId="2169"/>
    <cellStyle name="40% - Акцент6 2 10 8 2" xfId="2170"/>
    <cellStyle name="40% - Акцент6 2 10 8 3" xfId="2171"/>
    <cellStyle name="40% - Акцент6 2 10 8 4" xfId="2172"/>
    <cellStyle name="40% - Акцент6 2 10 9" xfId="2173"/>
    <cellStyle name="40% - Акцент6 2 10_амортизация" xfId="2174"/>
    <cellStyle name="40% - Акцент6 2 11" xfId="2175"/>
    <cellStyle name="40% - Акцент6 2 11 2" xfId="2176"/>
    <cellStyle name="40% - Акцент6 2 11 3" xfId="2177"/>
    <cellStyle name="40% - Акцент6 2 11 4" xfId="2178"/>
    <cellStyle name="40% - Акцент6 2 12" xfId="2179"/>
    <cellStyle name="40% - Акцент6 2 12 2" xfId="2180"/>
    <cellStyle name="40% - Акцент6 2 12 2 2" xfId="2181"/>
    <cellStyle name="40% - Акцент6 2 12 2 3" xfId="2182"/>
    <cellStyle name="40% - Акцент6 2 12 2 4" xfId="2183"/>
    <cellStyle name="40% - Акцент6 2 12 3" xfId="2184"/>
    <cellStyle name="40% - Акцент6 2 12 4" xfId="2185"/>
    <cellStyle name="40% - Акцент6 2 12 5" xfId="2186"/>
    <cellStyle name="40% - Акцент6 2 12_амортизация" xfId="2187"/>
    <cellStyle name="40% - Акцент6 2 13" xfId="2188"/>
    <cellStyle name="40% - Акцент6 2 13 2" xfId="2189"/>
    <cellStyle name="40% - Акцент6 2 13 3" xfId="2190"/>
    <cellStyle name="40% - Акцент6 2 13 4" xfId="2191"/>
    <cellStyle name="40% - Акцент6 2 14" xfId="2192"/>
    <cellStyle name="40% - Акцент6 2 14 2" xfId="2193"/>
    <cellStyle name="40% - Акцент6 2 14 3" xfId="2194"/>
    <cellStyle name="40% - Акцент6 2 14 4" xfId="2195"/>
    <cellStyle name="40% - Акцент6 2 15" xfId="2196"/>
    <cellStyle name="40% - Акцент6 2 15 2" xfId="2197"/>
    <cellStyle name="40% - Акцент6 2 15 3" xfId="2198"/>
    <cellStyle name="40% - Акцент6 2 15 4" xfId="2199"/>
    <cellStyle name="40% - Акцент6 2 16" xfId="2200"/>
    <cellStyle name="40% - Акцент6 2 16 2" xfId="2201"/>
    <cellStyle name="40% - Акцент6 2 16 3" xfId="2202"/>
    <cellStyle name="40% - Акцент6 2 16 4" xfId="2203"/>
    <cellStyle name="40% - Акцент6 2 17" xfId="2204"/>
    <cellStyle name="40% - Акцент6 2 17 2" xfId="2205"/>
    <cellStyle name="40% - Акцент6 2 17 3" xfId="2206"/>
    <cellStyle name="40% - Акцент6 2 17 4" xfId="2207"/>
    <cellStyle name="40% - Акцент6 2 18" xfId="2208"/>
    <cellStyle name="40% - Акцент6 2 18 2" xfId="2209"/>
    <cellStyle name="40% - Акцент6 2 18 3" xfId="2210"/>
    <cellStyle name="40% - Акцент6 2 18 4" xfId="2211"/>
    <cellStyle name="40% - Акцент6 2 19" xfId="2212"/>
    <cellStyle name="40% - Акцент6 2 19 2" xfId="2213"/>
    <cellStyle name="40% - Акцент6 2 19 3" xfId="2214"/>
    <cellStyle name="40% - Акцент6 2 2" xfId="2215"/>
    <cellStyle name="40% - Акцент6 2 2 2" xfId="2216"/>
    <cellStyle name="40% - Акцент6 2 2 2 2" xfId="2217"/>
    <cellStyle name="40% - Акцент6 2 2 2 2 2" xfId="2218"/>
    <cellStyle name="40% - Акцент6 2 2 2 2 2 2" xfId="2219"/>
    <cellStyle name="40% - Акцент6 2 2 2 3" xfId="2220"/>
    <cellStyle name="40% - Акцент6 2 2 2 4" xfId="2221"/>
    <cellStyle name="40% - Акцент6 2 2 3" xfId="2222"/>
    <cellStyle name="40% - Акцент6 2 2 3 2" xfId="2223"/>
    <cellStyle name="40% - Акцент6 2 2 4" xfId="2224"/>
    <cellStyle name="40% - Акцент6 2 2 5" xfId="2225"/>
    <cellStyle name="40% - Акцент6 2 2 6" xfId="2226"/>
    <cellStyle name="40% - Акцент6 2 2 7" xfId="2227"/>
    <cellStyle name="40% - Акцент6 2 2 8" xfId="2228"/>
    <cellStyle name="40% - Акцент6 2 2 9" xfId="2229"/>
    <cellStyle name="40% - Акцент6 2 2_Бюджет Жарык 2010" xfId="2230"/>
    <cellStyle name="40% - Акцент6 2 20" xfId="2231"/>
    <cellStyle name="40% - Акцент6 2 21" xfId="2232"/>
    <cellStyle name="40% - Акцент6 2 22" xfId="2233"/>
    <cellStyle name="40% - Акцент6 2 23" xfId="2234"/>
    <cellStyle name="40% - Акцент6 2 24" xfId="2235"/>
    <cellStyle name="40% - Акцент6 2 25" xfId="2236"/>
    <cellStyle name="40% - Акцент6 2 3" xfId="2237"/>
    <cellStyle name="40% - Акцент6 2 3 2" xfId="2238"/>
    <cellStyle name="40% - Акцент6 2 3 3" xfId="2239"/>
    <cellStyle name="40% - Акцент6 2 3 4" xfId="2240"/>
    <cellStyle name="40% - Акцент6 2 3 5" xfId="2241"/>
    <cellStyle name="40% - Акцент6 2 3 6" xfId="2242"/>
    <cellStyle name="40% - Акцент6 2 3_Бюджет Жарык 2010" xfId="2243"/>
    <cellStyle name="40% - Акцент6 2 4" xfId="2244"/>
    <cellStyle name="40% - Акцент6 2 4 2" xfId="2245"/>
    <cellStyle name="40% - Акцент6 2 4 2 2" xfId="2246"/>
    <cellStyle name="40% - Акцент6 2 4 3" xfId="2247"/>
    <cellStyle name="40% - Акцент6 2 4 4" xfId="2248"/>
    <cellStyle name="40% - Акцент6 2 4 5" xfId="2249"/>
    <cellStyle name="40% - Акцент6 2 4 6" xfId="2250"/>
    <cellStyle name="40% - Акцент6 2 4 7" xfId="2251"/>
    <cellStyle name="40% - Акцент6 2 4_Бюджет Жарык 2010" xfId="2252"/>
    <cellStyle name="40% - Акцент6 2 5" xfId="2253"/>
    <cellStyle name="40% - Акцент6 2 5 2" xfId="2254"/>
    <cellStyle name="40% - Акцент6 2 5 3" xfId="2255"/>
    <cellStyle name="40% - Акцент6 2 5 4" xfId="2256"/>
    <cellStyle name="40% - Акцент6 2 5 5" xfId="2257"/>
    <cellStyle name="40% - Акцент6 2 5_Бюджет Жарык 2010" xfId="2258"/>
    <cellStyle name="40% - Акцент6 2 6" xfId="2259"/>
    <cellStyle name="40% - Акцент6 2 6 2" xfId="2260"/>
    <cellStyle name="40% - Акцент6 2 6 3" xfId="2261"/>
    <cellStyle name="40% - Акцент6 2 6 4" xfId="2262"/>
    <cellStyle name="40% - Акцент6 2 7" xfId="2263"/>
    <cellStyle name="40% - Акцент6 2 7 2" xfId="2264"/>
    <cellStyle name="40% - Акцент6 2 7 3" xfId="2265"/>
    <cellStyle name="40% - Акцент6 2 7 4" xfId="2266"/>
    <cellStyle name="40% - Акцент6 2 8" xfId="2267"/>
    <cellStyle name="40% - Акцент6 2 8 2" xfId="2268"/>
    <cellStyle name="40% - Акцент6 2 8 3" xfId="2269"/>
    <cellStyle name="40% - Акцент6 2 8 4" xfId="2270"/>
    <cellStyle name="40% - Акцент6 2 9" xfId="2271"/>
    <cellStyle name="40% - Акцент6 2 9 2" xfId="2272"/>
    <cellStyle name="40% - Акцент6 2 9 3" xfId="2273"/>
    <cellStyle name="40% - Акцент6 2 9 4" xfId="2274"/>
    <cellStyle name="40% - Акцент6 2_амортизация" xfId="2275"/>
    <cellStyle name="40% - Акцент6 3" xfId="2276"/>
    <cellStyle name="40% - Акцент6 3 2" xfId="2277"/>
    <cellStyle name="40% - Акцент6 3 3" xfId="2278"/>
    <cellStyle name="40% - Акцент6 4" xfId="2279"/>
    <cellStyle name="60% - Акцент1 2" xfId="2280"/>
    <cellStyle name="60% - Акцент1 2 10" xfId="2281"/>
    <cellStyle name="60% - Акцент1 2 11" xfId="2282"/>
    <cellStyle name="60% - Акцент1 2 12" xfId="2283"/>
    <cellStyle name="60% - Акцент1 2 12 2" xfId="2284"/>
    <cellStyle name="60% - Акцент1 2 12 3" xfId="2285"/>
    <cellStyle name="60% - Акцент1 2 13" xfId="2286"/>
    <cellStyle name="60% - Акцент1 2 14" xfId="2287"/>
    <cellStyle name="60% - Акцент1 2 15" xfId="2288"/>
    <cellStyle name="60% - Акцент1 2 16" xfId="2289"/>
    <cellStyle name="60% - Акцент1 2 17" xfId="2290"/>
    <cellStyle name="60% - Акцент1 2 2" xfId="2291"/>
    <cellStyle name="60% - Акцент1 2 2 10" xfId="2292"/>
    <cellStyle name="60% - Акцент1 2 2 11" xfId="2293"/>
    <cellStyle name="60% - Акцент1 2 2 12" xfId="2294"/>
    <cellStyle name="60% - Акцент1 2 2 13" xfId="2295"/>
    <cellStyle name="60% - Акцент1 2 2 2" xfId="2296"/>
    <cellStyle name="60% - Акцент1 2 2 2 10" xfId="2297"/>
    <cellStyle name="60% - Акцент1 2 2 2 11" xfId="2298"/>
    <cellStyle name="60% - Акцент1 2 2 2 12" xfId="2299"/>
    <cellStyle name="60% - Акцент1 2 2 2 13" xfId="2300"/>
    <cellStyle name="60% - Акцент1 2 2 2 2" xfId="2301"/>
    <cellStyle name="60% - Акцент1 2 2 2 2 2" xfId="2302"/>
    <cellStyle name="60% - Акцент1 2 2 2 2 2 2" xfId="2303"/>
    <cellStyle name="60% - Акцент1 2 2 2 2 2 2 2" xfId="2304"/>
    <cellStyle name="60% - Акцент1 2 2 2 2 2 2 2 2" xfId="2305"/>
    <cellStyle name="60% - Акцент1 2 2 2 2 2 2 2 2 2" xfId="2306"/>
    <cellStyle name="60% - Акцент1 2 2 2 2 2 2 2 2 2 2" xfId="2307"/>
    <cellStyle name="60% - Акцент1 2 2 2 2 2 2 2 3" xfId="2308"/>
    <cellStyle name="60% - Акцент1 2 2 2 2 2 2 3" xfId="2309"/>
    <cellStyle name="60% - Акцент1 2 2 2 2 2 2 4" xfId="2310"/>
    <cellStyle name="60% - Акцент1 2 2 2 2 2 3" xfId="2311"/>
    <cellStyle name="60% - Акцент1 2 2 2 2 2 3 2" xfId="2312"/>
    <cellStyle name="60% - Акцент1 2 2 2 2 2 3 3" xfId="2313"/>
    <cellStyle name="60% - Акцент1 2 2 2 2 2 4" xfId="2314"/>
    <cellStyle name="60% - Акцент1 2 2 2 2 2 5" xfId="2315"/>
    <cellStyle name="60% - Акцент1 2 2 2 2 2 6" xfId="2316"/>
    <cellStyle name="60% - Акцент1 2 2 2 2 2_амортизация" xfId="2317"/>
    <cellStyle name="60% - Акцент1 2 2 2 2 3" xfId="2318"/>
    <cellStyle name="60% - Акцент1 2 2 2 2 3 2" xfId="2319"/>
    <cellStyle name="60% - Акцент1 2 2 2 2 3 3" xfId="2320"/>
    <cellStyle name="60% - Акцент1 2 2 2 2 4" xfId="2321"/>
    <cellStyle name="60% - Акцент1 2 2 2 2 5" xfId="2322"/>
    <cellStyle name="60% - Акцент1 2 2 2 2 6" xfId="2323"/>
    <cellStyle name="60% - Акцент1 2 2 2 2 7" xfId="2324"/>
    <cellStyle name="60% - Акцент1 2 2 2 2_амортизация" xfId="2325"/>
    <cellStyle name="60% - Акцент1 2 2 2 3" xfId="2326"/>
    <cellStyle name="60% - Акцент1 2 2 2 4" xfId="2327"/>
    <cellStyle name="60% - Акцент1 2 2 2 5" xfId="2328"/>
    <cellStyle name="60% - Акцент1 2 2 2 6" xfId="2329"/>
    <cellStyle name="60% - Акцент1 2 2 2 7" xfId="2330"/>
    <cellStyle name="60% - Акцент1 2 2 2 8" xfId="2331"/>
    <cellStyle name="60% - Акцент1 2 2 2 9" xfId="2332"/>
    <cellStyle name="60% - Акцент1 2 2 2 9 2" xfId="2333"/>
    <cellStyle name="60% - Акцент1 2 2 2 9 3" xfId="2334"/>
    <cellStyle name="60% - Акцент1 2 2 2_амортизация" xfId="2335"/>
    <cellStyle name="60% - Акцент1 2 2 3" xfId="2336"/>
    <cellStyle name="60% - Акцент1 2 2 3 2" xfId="2337"/>
    <cellStyle name="60% - Акцент1 2 2 3 2 2" xfId="2338"/>
    <cellStyle name="60% - Акцент1 2 2 3 2 3" xfId="2339"/>
    <cellStyle name="60% - Акцент1 2 2 3 2 4" xfId="2340"/>
    <cellStyle name="60% - Акцент1 2 2 3 3" xfId="2341"/>
    <cellStyle name="60% - Акцент1 2 2 3 4" xfId="2342"/>
    <cellStyle name="60% - Акцент1 2 2 3_амортизация" xfId="2343"/>
    <cellStyle name="60% - Акцент1 2 2 4" xfId="2344"/>
    <cellStyle name="60% - Акцент1 2 2 4 2" xfId="2345"/>
    <cellStyle name="60% - Акцент1 2 2 5" xfId="2346"/>
    <cellStyle name="60% - Акцент1 2 2 6" xfId="2347"/>
    <cellStyle name="60% - Акцент1 2 2 7" xfId="2348"/>
    <cellStyle name="60% - Акцент1 2 2 8" xfId="2349"/>
    <cellStyle name="60% - Акцент1 2 2 9" xfId="2350"/>
    <cellStyle name="60% - Акцент1 2 2 9 2" xfId="2351"/>
    <cellStyle name="60% - Акцент1 2 2 9 3" xfId="2352"/>
    <cellStyle name="60% - Акцент1 2 2_амортизация" xfId="2353"/>
    <cellStyle name="60% - Акцент1 2 3" xfId="2354"/>
    <cellStyle name="60% - Акцент1 2 4" xfId="2355"/>
    <cellStyle name="60% - Акцент1 2 4 2" xfId="2356"/>
    <cellStyle name="60% - Акцент1 2 4 2 2" xfId="2357"/>
    <cellStyle name="60% - Акцент1 2 4 3" xfId="2358"/>
    <cellStyle name="60% - Акцент1 2 4 4" xfId="2359"/>
    <cellStyle name="60% - Акцент1 2 5" xfId="2360"/>
    <cellStyle name="60% - Акцент1 2 5 2" xfId="2361"/>
    <cellStyle name="60% - Акцент1 2 5_амортизация" xfId="2362"/>
    <cellStyle name="60% - Акцент1 2 6" xfId="2363"/>
    <cellStyle name="60% - Акцент1 2 7" xfId="2364"/>
    <cellStyle name="60% - Акцент1 2 8" xfId="2365"/>
    <cellStyle name="60% - Акцент1 2 9" xfId="2366"/>
    <cellStyle name="60% - Акцент1 2_амортизация" xfId="2367"/>
    <cellStyle name="60% - Акцент1 3" xfId="2368"/>
    <cellStyle name="60% - Акцент1 3 2" xfId="2369"/>
    <cellStyle name="60% - Акцент1 3 3" xfId="2370"/>
    <cellStyle name="60% - Акцент1 4" xfId="2371"/>
    <cellStyle name="60% - Акцент2 2" xfId="2372"/>
    <cellStyle name="60% - Акцент2 2 10" xfId="2373"/>
    <cellStyle name="60% - Акцент2 2 11" xfId="2374"/>
    <cellStyle name="60% - Акцент2 2 12" xfId="2375"/>
    <cellStyle name="60% - Акцент2 2 12 2" xfId="2376"/>
    <cellStyle name="60% - Акцент2 2 12 3" xfId="2377"/>
    <cellStyle name="60% - Акцент2 2 13" xfId="2378"/>
    <cellStyle name="60% - Акцент2 2 14" xfId="2379"/>
    <cellStyle name="60% - Акцент2 2 15" xfId="2380"/>
    <cellStyle name="60% - Акцент2 2 2" xfId="2381"/>
    <cellStyle name="60% - Акцент2 2 2 10" xfId="2382"/>
    <cellStyle name="60% - Акцент2 2 2 11" xfId="2383"/>
    <cellStyle name="60% - Акцент2 2 2 12" xfId="2384"/>
    <cellStyle name="60% - Акцент2 2 2 13" xfId="2385"/>
    <cellStyle name="60% - Акцент2 2 2 2" xfId="2386"/>
    <cellStyle name="60% - Акцент2 2 2 2 10" xfId="2387"/>
    <cellStyle name="60% - Акцент2 2 2 2 11" xfId="2388"/>
    <cellStyle name="60% - Акцент2 2 2 2 12" xfId="2389"/>
    <cellStyle name="60% - Акцент2 2 2 2 13" xfId="2390"/>
    <cellStyle name="60% - Акцент2 2 2 2 2" xfId="2391"/>
    <cellStyle name="60% - Акцент2 2 2 2 2 2" xfId="2392"/>
    <cellStyle name="60% - Акцент2 2 2 2 2 2 2" xfId="2393"/>
    <cellStyle name="60% - Акцент2 2 2 2 2 2 2 2" xfId="2394"/>
    <cellStyle name="60% - Акцент2 2 2 2 2 2 2 2 2" xfId="2395"/>
    <cellStyle name="60% - Акцент2 2 2 2 2 2 2 2 2 2" xfId="2396"/>
    <cellStyle name="60% - Акцент2 2 2 2 2 2 2 2 2 2 2" xfId="2397"/>
    <cellStyle name="60% - Акцент2 2 2 2 2 2 2 2 3" xfId="2398"/>
    <cellStyle name="60% - Акцент2 2 2 2 2 2 2 3" xfId="2399"/>
    <cellStyle name="60% - Акцент2 2 2 2 2 2 2 4" xfId="2400"/>
    <cellStyle name="60% - Акцент2 2 2 2 2 2 3" xfId="2401"/>
    <cellStyle name="60% - Акцент2 2 2 2 2 2 3 2" xfId="2402"/>
    <cellStyle name="60% - Акцент2 2 2 2 2 2 3 3" xfId="2403"/>
    <cellStyle name="60% - Акцент2 2 2 2 2 2 4" xfId="2404"/>
    <cellStyle name="60% - Акцент2 2 2 2 2 2 5" xfId="2405"/>
    <cellStyle name="60% - Акцент2 2 2 2 2 2 6" xfId="2406"/>
    <cellStyle name="60% - Акцент2 2 2 2 2 2_амортизация" xfId="2407"/>
    <cellStyle name="60% - Акцент2 2 2 2 2 3" xfId="2408"/>
    <cellStyle name="60% - Акцент2 2 2 2 2 3 2" xfId="2409"/>
    <cellStyle name="60% - Акцент2 2 2 2 2 3 3" xfId="2410"/>
    <cellStyle name="60% - Акцент2 2 2 2 2 4" xfId="2411"/>
    <cellStyle name="60% - Акцент2 2 2 2 2 5" xfId="2412"/>
    <cellStyle name="60% - Акцент2 2 2 2 2 6" xfId="2413"/>
    <cellStyle name="60% - Акцент2 2 2 2 2 7" xfId="2414"/>
    <cellStyle name="60% - Акцент2 2 2 2 2_амортизация" xfId="2415"/>
    <cellStyle name="60% - Акцент2 2 2 2 3" xfId="2416"/>
    <cellStyle name="60% - Акцент2 2 2 2 4" xfId="2417"/>
    <cellStyle name="60% - Акцент2 2 2 2 5" xfId="2418"/>
    <cellStyle name="60% - Акцент2 2 2 2 6" xfId="2419"/>
    <cellStyle name="60% - Акцент2 2 2 2 7" xfId="2420"/>
    <cellStyle name="60% - Акцент2 2 2 2 8" xfId="2421"/>
    <cellStyle name="60% - Акцент2 2 2 2 9" xfId="2422"/>
    <cellStyle name="60% - Акцент2 2 2 2 9 2" xfId="2423"/>
    <cellStyle name="60% - Акцент2 2 2 2 9 3" xfId="2424"/>
    <cellStyle name="60% - Акцент2 2 2 2_амортизация" xfId="2425"/>
    <cellStyle name="60% - Акцент2 2 2 3" xfId="2426"/>
    <cellStyle name="60% - Акцент2 2 2 3 2" xfId="2427"/>
    <cellStyle name="60% - Акцент2 2 2 3 2 2" xfId="2428"/>
    <cellStyle name="60% - Акцент2 2 2 3 2 3" xfId="2429"/>
    <cellStyle name="60% - Акцент2 2 2 3 2 4" xfId="2430"/>
    <cellStyle name="60% - Акцент2 2 2 3 3" xfId="2431"/>
    <cellStyle name="60% - Акцент2 2 2 3 4" xfId="2432"/>
    <cellStyle name="60% - Акцент2 2 2 3_амортизация" xfId="2433"/>
    <cellStyle name="60% - Акцент2 2 2 4" xfId="2434"/>
    <cellStyle name="60% - Акцент2 2 2 4 2" xfId="2435"/>
    <cellStyle name="60% - Акцент2 2 2 5" xfId="2436"/>
    <cellStyle name="60% - Акцент2 2 2 6" xfId="2437"/>
    <cellStyle name="60% - Акцент2 2 2 7" xfId="2438"/>
    <cellStyle name="60% - Акцент2 2 2 8" xfId="2439"/>
    <cellStyle name="60% - Акцент2 2 2 9" xfId="2440"/>
    <cellStyle name="60% - Акцент2 2 2 9 2" xfId="2441"/>
    <cellStyle name="60% - Акцент2 2 2 9 3" xfId="2442"/>
    <cellStyle name="60% - Акцент2 2 2_амортизация" xfId="2443"/>
    <cellStyle name="60% - Акцент2 2 3" xfId="2444"/>
    <cellStyle name="60% - Акцент2 2 4" xfId="2445"/>
    <cellStyle name="60% - Акцент2 2 4 2" xfId="2446"/>
    <cellStyle name="60% - Акцент2 2 5" xfId="2447"/>
    <cellStyle name="60% - Акцент2 2 5 2" xfId="2448"/>
    <cellStyle name="60% - Акцент2 2 5_амортизация" xfId="2449"/>
    <cellStyle name="60% - Акцент2 2 6" xfId="2450"/>
    <cellStyle name="60% - Акцент2 2 7" xfId="2451"/>
    <cellStyle name="60% - Акцент2 2 8" xfId="2452"/>
    <cellStyle name="60% - Акцент2 2 9" xfId="2453"/>
    <cellStyle name="60% - Акцент2 2_амортизация" xfId="2454"/>
    <cellStyle name="60% - Акцент2 3" xfId="2455"/>
    <cellStyle name="60% - Акцент2 3 2" xfId="2456"/>
    <cellStyle name="60% - Акцент2 3 3" xfId="2457"/>
    <cellStyle name="60% - Акцент2 4" xfId="2458"/>
    <cellStyle name="60% - Акцент3 2" xfId="2459"/>
    <cellStyle name="60% - Акцент3 2 10" xfId="2460"/>
    <cellStyle name="60% - Акцент3 2 11" xfId="2461"/>
    <cellStyle name="60% - Акцент3 2 12" xfId="2462"/>
    <cellStyle name="60% - Акцент3 2 12 2" xfId="2463"/>
    <cellStyle name="60% - Акцент3 2 12 3" xfId="2464"/>
    <cellStyle name="60% - Акцент3 2 13" xfId="2465"/>
    <cellStyle name="60% - Акцент3 2 14" xfId="2466"/>
    <cellStyle name="60% - Акцент3 2 15" xfId="2467"/>
    <cellStyle name="60% - Акцент3 2 16" xfId="2468"/>
    <cellStyle name="60% - Акцент3 2 17" xfId="2469"/>
    <cellStyle name="60% - Акцент3 2 2" xfId="2470"/>
    <cellStyle name="60% - Акцент3 2 2 10" xfId="2471"/>
    <cellStyle name="60% - Акцент3 2 2 11" xfId="2472"/>
    <cellStyle name="60% - Акцент3 2 2 12" xfId="2473"/>
    <cellStyle name="60% - Акцент3 2 2 13" xfId="2474"/>
    <cellStyle name="60% - Акцент3 2 2 2" xfId="2475"/>
    <cellStyle name="60% - Акцент3 2 2 2 10" xfId="2476"/>
    <cellStyle name="60% - Акцент3 2 2 2 11" xfId="2477"/>
    <cellStyle name="60% - Акцент3 2 2 2 12" xfId="2478"/>
    <cellStyle name="60% - Акцент3 2 2 2 13" xfId="2479"/>
    <cellStyle name="60% - Акцент3 2 2 2 2" xfId="2480"/>
    <cellStyle name="60% - Акцент3 2 2 2 2 2" xfId="2481"/>
    <cellStyle name="60% - Акцент3 2 2 2 2 2 2" xfId="2482"/>
    <cellStyle name="60% - Акцент3 2 2 2 2 2 2 2" xfId="2483"/>
    <cellStyle name="60% - Акцент3 2 2 2 2 2 2 2 2" xfId="2484"/>
    <cellStyle name="60% - Акцент3 2 2 2 2 2 2 2 2 2" xfId="2485"/>
    <cellStyle name="60% - Акцент3 2 2 2 2 2 2 2 2 2 2" xfId="2486"/>
    <cellStyle name="60% - Акцент3 2 2 2 2 2 2 2 3" xfId="2487"/>
    <cellStyle name="60% - Акцент3 2 2 2 2 2 2 3" xfId="2488"/>
    <cellStyle name="60% - Акцент3 2 2 2 2 2 2 4" xfId="2489"/>
    <cellStyle name="60% - Акцент3 2 2 2 2 2 3" xfId="2490"/>
    <cellStyle name="60% - Акцент3 2 2 2 2 2 3 2" xfId="2491"/>
    <cellStyle name="60% - Акцент3 2 2 2 2 2 3 3" xfId="2492"/>
    <cellStyle name="60% - Акцент3 2 2 2 2 2 4" xfId="2493"/>
    <cellStyle name="60% - Акцент3 2 2 2 2 2 5" xfId="2494"/>
    <cellStyle name="60% - Акцент3 2 2 2 2 2 6" xfId="2495"/>
    <cellStyle name="60% - Акцент3 2 2 2 2 2_амортизация" xfId="2496"/>
    <cellStyle name="60% - Акцент3 2 2 2 2 3" xfId="2497"/>
    <cellStyle name="60% - Акцент3 2 2 2 2 3 2" xfId="2498"/>
    <cellStyle name="60% - Акцент3 2 2 2 2 3 3" xfId="2499"/>
    <cellStyle name="60% - Акцент3 2 2 2 2 4" xfId="2500"/>
    <cellStyle name="60% - Акцент3 2 2 2 2 5" xfId="2501"/>
    <cellStyle name="60% - Акцент3 2 2 2 2 6" xfId="2502"/>
    <cellStyle name="60% - Акцент3 2 2 2 2 7" xfId="2503"/>
    <cellStyle name="60% - Акцент3 2 2 2 2_амортизация" xfId="2504"/>
    <cellStyle name="60% - Акцент3 2 2 2 3" xfId="2505"/>
    <cellStyle name="60% - Акцент3 2 2 2 4" xfId="2506"/>
    <cellStyle name="60% - Акцент3 2 2 2 5" xfId="2507"/>
    <cellStyle name="60% - Акцент3 2 2 2 6" xfId="2508"/>
    <cellStyle name="60% - Акцент3 2 2 2 7" xfId="2509"/>
    <cellStyle name="60% - Акцент3 2 2 2 8" xfId="2510"/>
    <cellStyle name="60% - Акцент3 2 2 2 9" xfId="2511"/>
    <cellStyle name="60% - Акцент3 2 2 2 9 2" xfId="2512"/>
    <cellStyle name="60% - Акцент3 2 2 2 9 3" xfId="2513"/>
    <cellStyle name="60% - Акцент3 2 2 2_амортизация" xfId="2514"/>
    <cellStyle name="60% - Акцент3 2 2 3" xfId="2515"/>
    <cellStyle name="60% - Акцент3 2 2 3 2" xfId="2516"/>
    <cellStyle name="60% - Акцент3 2 2 3 2 2" xfId="2517"/>
    <cellStyle name="60% - Акцент3 2 2 3 2 3" xfId="2518"/>
    <cellStyle name="60% - Акцент3 2 2 3 2 4" xfId="2519"/>
    <cellStyle name="60% - Акцент3 2 2 3 3" xfId="2520"/>
    <cellStyle name="60% - Акцент3 2 2 3 4" xfId="2521"/>
    <cellStyle name="60% - Акцент3 2 2 3_амортизация" xfId="2522"/>
    <cellStyle name="60% - Акцент3 2 2 4" xfId="2523"/>
    <cellStyle name="60% - Акцент3 2 2 4 2" xfId="2524"/>
    <cellStyle name="60% - Акцент3 2 2 5" xfId="2525"/>
    <cellStyle name="60% - Акцент3 2 2 6" xfId="2526"/>
    <cellStyle name="60% - Акцент3 2 2 7" xfId="2527"/>
    <cellStyle name="60% - Акцент3 2 2 8" xfId="2528"/>
    <cellStyle name="60% - Акцент3 2 2 9" xfId="2529"/>
    <cellStyle name="60% - Акцент3 2 2 9 2" xfId="2530"/>
    <cellStyle name="60% - Акцент3 2 2 9 3" xfId="2531"/>
    <cellStyle name="60% - Акцент3 2 2_амортизация" xfId="2532"/>
    <cellStyle name="60% - Акцент3 2 3" xfId="2533"/>
    <cellStyle name="60% - Акцент3 2 4" xfId="2534"/>
    <cellStyle name="60% - Акцент3 2 4 2" xfId="2535"/>
    <cellStyle name="60% - Акцент3 2 4 2 2" xfId="2536"/>
    <cellStyle name="60% - Акцент3 2 4 3" xfId="2537"/>
    <cellStyle name="60% - Акцент3 2 4 4" xfId="2538"/>
    <cellStyle name="60% - Акцент3 2 5" xfId="2539"/>
    <cellStyle name="60% - Акцент3 2 5 2" xfId="2540"/>
    <cellStyle name="60% - Акцент3 2 5_амортизация" xfId="2541"/>
    <cellStyle name="60% - Акцент3 2 6" xfId="2542"/>
    <cellStyle name="60% - Акцент3 2 7" xfId="2543"/>
    <cellStyle name="60% - Акцент3 2 8" xfId="2544"/>
    <cellStyle name="60% - Акцент3 2 9" xfId="2545"/>
    <cellStyle name="60% - Акцент3 2_амортизация" xfId="2546"/>
    <cellStyle name="60% - Акцент3 3" xfId="2547"/>
    <cellStyle name="60% - Акцент3 3 2" xfId="2548"/>
    <cellStyle name="60% - Акцент3 3 3" xfId="2549"/>
    <cellStyle name="60% - Акцент3 4" xfId="2550"/>
    <cellStyle name="60% - Акцент4 2" xfId="2551"/>
    <cellStyle name="60% - Акцент4 2 10" xfId="2552"/>
    <cellStyle name="60% - Акцент4 2 11" xfId="2553"/>
    <cellStyle name="60% - Акцент4 2 12" xfId="2554"/>
    <cellStyle name="60% - Акцент4 2 12 2" xfId="2555"/>
    <cellStyle name="60% - Акцент4 2 12 3" xfId="2556"/>
    <cellStyle name="60% - Акцент4 2 13" xfId="2557"/>
    <cellStyle name="60% - Акцент4 2 14" xfId="2558"/>
    <cellStyle name="60% - Акцент4 2 15" xfId="2559"/>
    <cellStyle name="60% - Акцент4 2 16" xfId="2560"/>
    <cellStyle name="60% - Акцент4 2 17" xfId="2561"/>
    <cellStyle name="60% - Акцент4 2 2" xfId="2562"/>
    <cellStyle name="60% - Акцент4 2 2 10" xfId="2563"/>
    <cellStyle name="60% - Акцент4 2 2 11" xfId="2564"/>
    <cellStyle name="60% - Акцент4 2 2 12" xfId="2565"/>
    <cellStyle name="60% - Акцент4 2 2 13" xfId="2566"/>
    <cellStyle name="60% - Акцент4 2 2 2" xfId="2567"/>
    <cellStyle name="60% - Акцент4 2 2 2 10" xfId="2568"/>
    <cellStyle name="60% - Акцент4 2 2 2 11" xfId="2569"/>
    <cellStyle name="60% - Акцент4 2 2 2 12" xfId="2570"/>
    <cellStyle name="60% - Акцент4 2 2 2 13" xfId="2571"/>
    <cellStyle name="60% - Акцент4 2 2 2 2" xfId="2572"/>
    <cellStyle name="60% - Акцент4 2 2 2 2 2" xfId="2573"/>
    <cellStyle name="60% - Акцент4 2 2 2 2 2 2" xfId="2574"/>
    <cellStyle name="60% - Акцент4 2 2 2 2 2 2 2" xfId="2575"/>
    <cellStyle name="60% - Акцент4 2 2 2 2 2 2 2 2" xfId="2576"/>
    <cellStyle name="60% - Акцент4 2 2 2 2 2 2 2 2 2" xfId="2577"/>
    <cellStyle name="60% - Акцент4 2 2 2 2 2 2 2 2 2 2" xfId="2578"/>
    <cellStyle name="60% - Акцент4 2 2 2 2 2 2 2 3" xfId="2579"/>
    <cellStyle name="60% - Акцент4 2 2 2 2 2 2 3" xfId="2580"/>
    <cellStyle name="60% - Акцент4 2 2 2 2 2 2 4" xfId="2581"/>
    <cellStyle name="60% - Акцент4 2 2 2 2 2 3" xfId="2582"/>
    <cellStyle name="60% - Акцент4 2 2 2 2 2 3 2" xfId="2583"/>
    <cellStyle name="60% - Акцент4 2 2 2 2 2 3 3" xfId="2584"/>
    <cellStyle name="60% - Акцент4 2 2 2 2 2 4" xfId="2585"/>
    <cellStyle name="60% - Акцент4 2 2 2 2 2 5" xfId="2586"/>
    <cellStyle name="60% - Акцент4 2 2 2 2 2 6" xfId="2587"/>
    <cellStyle name="60% - Акцент4 2 2 2 2 2_амортизация" xfId="2588"/>
    <cellStyle name="60% - Акцент4 2 2 2 2 3" xfId="2589"/>
    <cellStyle name="60% - Акцент4 2 2 2 2 3 2" xfId="2590"/>
    <cellStyle name="60% - Акцент4 2 2 2 2 3 3" xfId="2591"/>
    <cellStyle name="60% - Акцент4 2 2 2 2 4" xfId="2592"/>
    <cellStyle name="60% - Акцент4 2 2 2 2 5" xfId="2593"/>
    <cellStyle name="60% - Акцент4 2 2 2 2 6" xfId="2594"/>
    <cellStyle name="60% - Акцент4 2 2 2 2 7" xfId="2595"/>
    <cellStyle name="60% - Акцент4 2 2 2 2_амортизация" xfId="2596"/>
    <cellStyle name="60% - Акцент4 2 2 2 3" xfId="2597"/>
    <cellStyle name="60% - Акцент4 2 2 2 4" xfId="2598"/>
    <cellStyle name="60% - Акцент4 2 2 2 5" xfId="2599"/>
    <cellStyle name="60% - Акцент4 2 2 2 6" xfId="2600"/>
    <cellStyle name="60% - Акцент4 2 2 2 7" xfId="2601"/>
    <cellStyle name="60% - Акцент4 2 2 2 8" xfId="2602"/>
    <cellStyle name="60% - Акцент4 2 2 2 9" xfId="2603"/>
    <cellStyle name="60% - Акцент4 2 2 2 9 2" xfId="2604"/>
    <cellStyle name="60% - Акцент4 2 2 2 9 3" xfId="2605"/>
    <cellStyle name="60% - Акцент4 2 2 2_амортизация" xfId="2606"/>
    <cellStyle name="60% - Акцент4 2 2 3" xfId="2607"/>
    <cellStyle name="60% - Акцент4 2 2 3 2" xfId="2608"/>
    <cellStyle name="60% - Акцент4 2 2 3 2 2" xfId="2609"/>
    <cellStyle name="60% - Акцент4 2 2 3 2 3" xfId="2610"/>
    <cellStyle name="60% - Акцент4 2 2 3 2 4" xfId="2611"/>
    <cellStyle name="60% - Акцент4 2 2 3 3" xfId="2612"/>
    <cellStyle name="60% - Акцент4 2 2 3 4" xfId="2613"/>
    <cellStyle name="60% - Акцент4 2 2 3_амортизация" xfId="2614"/>
    <cellStyle name="60% - Акцент4 2 2 4" xfId="2615"/>
    <cellStyle name="60% - Акцент4 2 2 4 2" xfId="2616"/>
    <cellStyle name="60% - Акцент4 2 2 5" xfId="2617"/>
    <cellStyle name="60% - Акцент4 2 2 6" xfId="2618"/>
    <cellStyle name="60% - Акцент4 2 2 7" xfId="2619"/>
    <cellStyle name="60% - Акцент4 2 2 8" xfId="2620"/>
    <cellStyle name="60% - Акцент4 2 2 9" xfId="2621"/>
    <cellStyle name="60% - Акцент4 2 2 9 2" xfId="2622"/>
    <cellStyle name="60% - Акцент4 2 2 9 3" xfId="2623"/>
    <cellStyle name="60% - Акцент4 2 2_амортизация" xfId="2624"/>
    <cellStyle name="60% - Акцент4 2 3" xfId="2625"/>
    <cellStyle name="60% - Акцент4 2 4" xfId="2626"/>
    <cellStyle name="60% - Акцент4 2 4 2" xfId="2627"/>
    <cellStyle name="60% - Акцент4 2 4 2 2" xfId="2628"/>
    <cellStyle name="60% - Акцент4 2 4 3" xfId="2629"/>
    <cellStyle name="60% - Акцент4 2 4 4" xfId="2630"/>
    <cellStyle name="60% - Акцент4 2 5" xfId="2631"/>
    <cellStyle name="60% - Акцент4 2 5 2" xfId="2632"/>
    <cellStyle name="60% - Акцент4 2 5_амортизация" xfId="2633"/>
    <cellStyle name="60% - Акцент4 2 6" xfId="2634"/>
    <cellStyle name="60% - Акцент4 2 7" xfId="2635"/>
    <cellStyle name="60% - Акцент4 2 8" xfId="2636"/>
    <cellStyle name="60% - Акцент4 2 9" xfId="2637"/>
    <cellStyle name="60% - Акцент4 2_амортизация" xfId="2638"/>
    <cellStyle name="60% - Акцент4 3" xfId="2639"/>
    <cellStyle name="60% - Акцент4 3 2" xfId="2640"/>
    <cellStyle name="60% - Акцент4 3 3" xfId="2641"/>
    <cellStyle name="60% - Акцент4 4" xfId="2642"/>
    <cellStyle name="60% - Акцент5 2" xfId="2643"/>
    <cellStyle name="60% - Акцент5 2 10" xfId="2644"/>
    <cellStyle name="60% - Акцент5 2 11" xfId="2645"/>
    <cellStyle name="60% - Акцент5 2 12" xfId="2646"/>
    <cellStyle name="60% - Акцент5 2 12 2" xfId="2647"/>
    <cellStyle name="60% - Акцент5 2 12 3" xfId="2648"/>
    <cellStyle name="60% - Акцент5 2 13" xfId="2649"/>
    <cellStyle name="60% - Акцент5 2 14" xfId="2650"/>
    <cellStyle name="60% - Акцент5 2 15" xfId="2651"/>
    <cellStyle name="60% - Акцент5 2 2" xfId="2652"/>
    <cellStyle name="60% - Акцент5 2 2 10" xfId="2653"/>
    <cellStyle name="60% - Акцент5 2 2 11" xfId="2654"/>
    <cellStyle name="60% - Акцент5 2 2 12" xfId="2655"/>
    <cellStyle name="60% - Акцент5 2 2 13" xfId="2656"/>
    <cellStyle name="60% - Акцент5 2 2 2" xfId="2657"/>
    <cellStyle name="60% - Акцент5 2 2 2 10" xfId="2658"/>
    <cellStyle name="60% - Акцент5 2 2 2 11" xfId="2659"/>
    <cellStyle name="60% - Акцент5 2 2 2 12" xfId="2660"/>
    <cellStyle name="60% - Акцент5 2 2 2 13" xfId="2661"/>
    <cellStyle name="60% - Акцент5 2 2 2 2" xfId="2662"/>
    <cellStyle name="60% - Акцент5 2 2 2 2 2" xfId="2663"/>
    <cellStyle name="60% - Акцент5 2 2 2 2 2 2" xfId="2664"/>
    <cellStyle name="60% - Акцент5 2 2 2 2 2 2 2" xfId="2665"/>
    <cellStyle name="60% - Акцент5 2 2 2 2 2 2 2 2" xfId="2666"/>
    <cellStyle name="60% - Акцент5 2 2 2 2 2 2 2 2 2" xfId="2667"/>
    <cellStyle name="60% - Акцент5 2 2 2 2 2 2 2 2 2 2" xfId="2668"/>
    <cellStyle name="60% - Акцент5 2 2 2 2 2 2 2 3" xfId="2669"/>
    <cellStyle name="60% - Акцент5 2 2 2 2 2 2 3" xfId="2670"/>
    <cellStyle name="60% - Акцент5 2 2 2 2 2 2 4" xfId="2671"/>
    <cellStyle name="60% - Акцент5 2 2 2 2 2 3" xfId="2672"/>
    <cellStyle name="60% - Акцент5 2 2 2 2 2 3 2" xfId="2673"/>
    <cellStyle name="60% - Акцент5 2 2 2 2 2 3 3" xfId="2674"/>
    <cellStyle name="60% - Акцент5 2 2 2 2 2 4" xfId="2675"/>
    <cellStyle name="60% - Акцент5 2 2 2 2 2 5" xfId="2676"/>
    <cellStyle name="60% - Акцент5 2 2 2 2 2 6" xfId="2677"/>
    <cellStyle name="60% - Акцент5 2 2 2 2 2_амортизация" xfId="2678"/>
    <cellStyle name="60% - Акцент5 2 2 2 2 3" xfId="2679"/>
    <cellStyle name="60% - Акцент5 2 2 2 2 3 2" xfId="2680"/>
    <cellStyle name="60% - Акцент5 2 2 2 2 3 3" xfId="2681"/>
    <cellStyle name="60% - Акцент5 2 2 2 2 4" xfId="2682"/>
    <cellStyle name="60% - Акцент5 2 2 2 2 5" xfId="2683"/>
    <cellStyle name="60% - Акцент5 2 2 2 2 6" xfId="2684"/>
    <cellStyle name="60% - Акцент5 2 2 2 2 7" xfId="2685"/>
    <cellStyle name="60% - Акцент5 2 2 2 2_амортизация" xfId="2686"/>
    <cellStyle name="60% - Акцент5 2 2 2 3" xfId="2687"/>
    <cellStyle name="60% - Акцент5 2 2 2 4" xfId="2688"/>
    <cellStyle name="60% - Акцент5 2 2 2 5" xfId="2689"/>
    <cellStyle name="60% - Акцент5 2 2 2 6" xfId="2690"/>
    <cellStyle name="60% - Акцент5 2 2 2 7" xfId="2691"/>
    <cellStyle name="60% - Акцент5 2 2 2 8" xfId="2692"/>
    <cellStyle name="60% - Акцент5 2 2 2 9" xfId="2693"/>
    <cellStyle name="60% - Акцент5 2 2 2 9 2" xfId="2694"/>
    <cellStyle name="60% - Акцент5 2 2 2 9 3" xfId="2695"/>
    <cellStyle name="60% - Акцент5 2 2 2_амортизация" xfId="2696"/>
    <cellStyle name="60% - Акцент5 2 2 3" xfId="2697"/>
    <cellStyle name="60% - Акцент5 2 2 3 2" xfId="2698"/>
    <cellStyle name="60% - Акцент5 2 2 3 2 2" xfId="2699"/>
    <cellStyle name="60% - Акцент5 2 2 3 2 3" xfId="2700"/>
    <cellStyle name="60% - Акцент5 2 2 3 2 4" xfId="2701"/>
    <cellStyle name="60% - Акцент5 2 2 3 3" xfId="2702"/>
    <cellStyle name="60% - Акцент5 2 2 3 4" xfId="2703"/>
    <cellStyle name="60% - Акцент5 2 2 3_амортизация" xfId="2704"/>
    <cellStyle name="60% - Акцент5 2 2 4" xfId="2705"/>
    <cellStyle name="60% - Акцент5 2 2 4 2" xfId="2706"/>
    <cellStyle name="60% - Акцент5 2 2 5" xfId="2707"/>
    <cellStyle name="60% - Акцент5 2 2 6" xfId="2708"/>
    <cellStyle name="60% - Акцент5 2 2 7" xfId="2709"/>
    <cellStyle name="60% - Акцент5 2 2 8" xfId="2710"/>
    <cellStyle name="60% - Акцент5 2 2 9" xfId="2711"/>
    <cellStyle name="60% - Акцент5 2 2 9 2" xfId="2712"/>
    <cellStyle name="60% - Акцент5 2 2 9 3" xfId="2713"/>
    <cellStyle name="60% - Акцент5 2 2_амортизация" xfId="2714"/>
    <cellStyle name="60% - Акцент5 2 3" xfId="2715"/>
    <cellStyle name="60% - Акцент5 2 4" xfId="2716"/>
    <cellStyle name="60% - Акцент5 2 4 2" xfId="2717"/>
    <cellStyle name="60% - Акцент5 2 5" xfId="2718"/>
    <cellStyle name="60% - Акцент5 2 5 2" xfId="2719"/>
    <cellStyle name="60% - Акцент5 2 5_амортизация" xfId="2720"/>
    <cellStyle name="60% - Акцент5 2 6" xfId="2721"/>
    <cellStyle name="60% - Акцент5 2 7" xfId="2722"/>
    <cellStyle name="60% - Акцент5 2 8" xfId="2723"/>
    <cellStyle name="60% - Акцент5 2 9" xfId="2724"/>
    <cellStyle name="60% - Акцент5 2_амортизация" xfId="2725"/>
    <cellStyle name="60% - Акцент5 3" xfId="2726"/>
    <cellStyle name="60% - Акцент5 3 2" xfId="2727"/>
    <cellStyle name="60% - Акцент5 3 3" xfId="2728"/>
    <cellStyle name="60% - Акцент5 4" xfId="2729"/>
    <cellStyle name="60% - Акцент6 2" xfId="2730"/>
    <cellStyle name="60% - Акцент6 2 10" xfId="2731"/>
    <cellStyle name="60% - Акцент6 2 11" xfId="2732"/>
    <cellStyle name="60% - Акцент6 2 12" xfId="2733"/>
    <cellStyle name="60% - Акцент6 2 12 2" xfId="2734"/>
    <cellStyle name="60% - Акцент6 2 12 3" xfId="2735"/>
    <cellStyle name="60% - Акцент6 2 13" xfId="2736"/>
    <cellStyle name="60% - Акцент6 2 14" xfId="2737"/>
    <cellStyle name="60% - Акцент6 2 15" xfId="2738"/>
    <cellStyle name="60% - Акцент6 2 16" xfId="2739"/>
    <cellStyle name="60% - Акцент6 2 17" xfId="2740"/>
    <cellStyle name="60% - Акцент6 2 2" xfId="2741"/>
    <cellStyle name="60% - Акцент6 2 2 10" xfId="2742"/>
    <cellStyle name="60% - Акцент6 2 2 11" xfId="2743"/>
    <cellStyle name="60% - Акцент6 2 2 12" xfId="2744"/>
    <cellStyle name="60% - Акцент6 2 2 13" xfId="2745"/>
    <cellStyle name="60% - Акцент6 2 2 2" xfId="2746"/>
    <cellStyle name="60% - Акцент6 2 2 2 10" xfId="2747"/>
    <cellStyle name="60% - Акцент6 2 2 2 11" xfId="2748"/>
    <cellStyle name="60% - Акцент6 2 2 2 12" xfId="2749"/>
    <cellStyle name="60% - Акцент6 2 2 2 13" xfId="2750"/>
    <cellStyle name="60% - Акцент6 2 2 2 2" xfId="2751"/>
    <cellStyle name="60% - Акцент6 2 2 2 2 2" xfId="2752"/>
    <cellStyle name="60% - Акцент6 2 2 2 2 2 2" xfId="2753"/>
    <cellStyle name="60% - Акцент6 2 2 2 2 2 2 2" xfId="2754"/>
    <cellStyle name="60% - Акцент6 2 2 2 2 2 2 2 2" xfId="2755"/>
    <cellStyle name="60% - Акцент6 2 2 2 2 2 2 2 2 2" xfId="2756"/>
    <cellStyle name="60% - Акцент6 2 2 2 2 2 2 2 2 2 2" xfId="2757"/>
    <cellStyle name="60% - Акцент6 2 2 2 2 2 2 2 3" xfId="2758"/>
    <cellStyle name="60% - Акцент6 2 2 2 2 2 2 3" xfId="2759"/>
    <cellStyle name="60% - Акцент6 2 2 2 2 2 2 4" xfId="2760"/>
    <cellStyle name="60% - Акцент6 2 2 2 2 2 3" xfId="2761"/>
    <cellStyle name="60% - Акцент6 2 2 2 2 2 3 2" xfId="2762"/>
    <cellStyle name="60% - Акцент6 2 2 2 2 2 3 3" xfId="2763"/>
    <cellStyle name="60% - Акцент6 2 2 2 2 2 4" xfId="2764"/>
    <cellStyle name="60% - Акцент6 2 2 2 2 2 5" xfId="2765"/>
    <cellStyle name="60% - Акцент6 2 2 2 2 2 6" xfId="2766"/>
    <cellStyle name="60% - Акцент6 2 2 2 2 2_амортизация" xfId="2767"/>
    <cellStyle name="60% - Акцент6 2 2 2 2 3" xfId="2768"/>
    <cellStyle name="60% - Акцент6 2 2 2 2 3 2" xfId="2769"/>
    <cellStyle name="60% - Акцент6 2 2 2 2 3 3" xfId="2770"/>
    <cellStyle name="60% - Акцент6 2 2 2 2 4" xfId="2771"/>
    <cellStyle name="60% - Акцент6 2 2 2 2 5" xfId="2772"/>
    <cellStyle name="60% - Акцент6 2 2 2 2 6" xfId="2773"/>
    <cellStyle name="60% - Акцент6 2 2 2 2 7" xfId="2774"/>
    <cellStyle name="60% - Акцент6 2 2 2 2_амортизация" xfId="2775"/>
    <cellStyle name="60% - Акцент6 2 2 2 3" xfId="2776"/>
    <cellStyle name="60% - Акцент6 2 2 2 4" xfId="2777"/>
    <cellStyle name="60% - Акцент6 2 2 2 5" xfId="2778"/>
    <cellStyle name="60% - Акцент6 2 2 2 6" xfId="2779"/>
    <cellStyle name="60% - Акцент6 2 2 2 7" xfId="2780"/>
    <cellStyle name="60% - Акцент6 2 2 2 8" xfId="2781"/>
    <cellStyle name="60% - Акцент6 2 2 2 9" xfId="2782"/>
    <cellStyle name="60% - Акцент6 2 2 2 9 2" xfId="2783"/>
    <cellStyle name="60% - Акцент6 2 2 2 9 3" xfId="2784"/>
    <cellStyle name="60% - Акцент6 2 2 2_амортизация" xfId="2785"/>
    <cellStyle name="60% - Акцент6 2 2 3" xfId="2786"/>
    <cellStyle name="60% - Акцент6 2 2 3 2" xfId="2787"/>
    <cellStyle name="60% - Акцент6 2 2 3 2 2" xfId="2788"/>
    <cellStyle name="60% - Акцент6 2 2 3 2 3" xfId="2789"/>
    <cellStyle name="60% - Акцент6 2 2 3 2 4" xfId="2790"/>
    <cellStyle name="60% - Акцент6 2 2 3 3" xfId="2791"/>
    <cellStyle name="60% - Акцент6 2 2 3 4" xfId="2792"/>
    <cellStyle name="60% - Акцент6 2 2 3_амортизация" xfId="2793"/>
    <cellStyle name="60% - Акцент6 2 2 4" xfId="2794"/>
    <cellStyle name="60% - Акцент6 2 2 4 2" xfId="2795"/>
    <cellStyle name="60% - Акцент6 2 2 5" xfId="2796"/>
    <cellStyle name="60% - Акцент6 2 2 6" xfId="2797"/>
    <cellStyle name="60% - Акцент6 2 2 7" xfId="2798"/>
    <cellStyle name="60% - Акцент6 2 2 8" xfId="2799"/>
    <cellStyle name="60% - Акцент6 2 2 9" xfId="2800"/>
    <cellStyle name="60% - Акцент6 2 2 9 2" xfId="2801"/>
    <cellStyle name="60% - Акцент6 2 2 9 3" xfId="2802"/>
    <cellStyle name="60% - Акцент6 2 2_амортизация" xfId="2803"/>
    <cellStyle name="60% - Акцент6 2 3" xfId="2804"/>
    <cellStyle name="60% - Акцент6 2 4" xfId="2805"/>
    <cellStyle name="60% - Акцент6 2 4 2" xfId="2806"/>
    <cellStyle name="60% - Акцент6 2 4 2 2" xfId="2807"/>
    <cellStyle name="60% - Акцент6 2 4 3" xfId="2808"/>
    <cellStyle name="60% - Акцент6 2 4 4" xfId="2809"/>
    <cellStyle name="60% - Акцент6 2 5" xfId="2810"/>
    <cellStyle name="60% - Акцент6 2 5 2" xfId="2811"/>
    <cellStyle name="60% - Акцент6 2 5_амортизация" xfId="2812"/>
    <cellStyle name="60% - Акцент6 2 6" xfId="2813"/>
    <cellStyle name="60% - Акцент6 2 7" xfId="2814"/>
    <cellStyle name="60% - Акцент6 2 8" xfId="2815"/>
    <cellStyle name="60% - Акцент6 2 9" xfId="2816"/>
    <cellStyle name="60% - Акцент6 2_амортизация" xfId="2817"/>
    <cellStyle name="60% - Акцент6 3" xfId="2818"/>
    <cellStyle name="60% - Акцент6 3 2" xfId="2819"/>
    <cellStyle name="60% - Акцент6 3 3" xfId="2820"/>
    <cellStyle name="60% - Акцент6 4" xfId="2821"/>
    <cellStyle name="Comma_Проект бюджета на 2007 КЭГ КарагандыСу" xfId="2822"/>
    <cellStyle name="Hyperlink_Проект бюджета на 2007 КЭГ КарагандыСу" xfId="2823"/>
    <cellStyle name="Normal_Golden Rooster LLC - DCF Model Mk I" xfId="2824"/>
    <cellStyle name="Акцент1 2" xfId="2825"/>
    <cellStyle name="Акцент1 2 10" xfId="2826"/>
    <cellStyle name="Акцент1 2 11" xfId="2827"/>
    <cellStyle name="Акцент1 2 12" xfId="2828"/>
    <cellStyle name="Акцент1 2 12 2" xfId="2829"/>
    <cellStyle name="Акцент1 2 12 3" xfId="2830"/>
    <cellStyle name="Акцент1 2 13" xfId="2831"/>
    <cellStyle name="Акцент1 2 14" xfId="2832"/>
    <cellStyle name="Акцент1 2 15" xfId="2833"/>
    <cellStyle name="Акцент1 2 16" xfId="2834"/>
    <cellStyle name="Акцент1 2 17" xfId="2835"/>
    <cellStyle name="Акцент1 2 2" xfId="2836"/>
    <cellStyle name="Акцент1 2 2 10" xfId="2837"/>
    <cellStyle name="Акцент1 2 2 11" xfId="2838"/>
    <cellStyle name="Акцент1 2 2 12" xfId="2839"/>
    <cellStyle name="Акцент1 2 2 13" xfId="2840"/>
    <cellStyle name="Акцент1 2 2 2" xfId="2841"/>
    <cellStyle name="Акцент1 2 2 2 10" xfId="2842"/>
    <cellStyle name="Акцент1 2 2 2 11" xfId="2843"/>
    <cellStyle name="Акцент1 2 2 2 12" xfId="2844"/>
    <cellStyle name="Акцент1 2 2 2 13" xfId="2845"/>
    <cellStyle name="Акцент1 2 2 2 2" xfId="2846"/>
    <cellStyle name="Акцент1 2 2 2 2 2" xfId="2847"/>
    <cellStyle name="Акцент1 2 2 2 2 2 2" xfId="2848"/>
    <cellStyle name="Акцент1 2 2 2 2 2 2 2" xfId="2849"/>
    <cellStyle name="Акцент1 2 2 2 2 2 2 2 2" xfId="2850"/>
    <cellStyle name="Акцент1 2 2 2 2 2 2 2 2 2" xfId="2851"/>
    <cellStyle name="Акцент1 2 2 2 2 2 2 2 2 2 2" xfId="2852"/>
    <cellStyle name="Акцент1 2 2 2 2 2 2 2 3" xfId="2853"/>
    <cellStyle name="Акцент1 2 2 2 2 2 2 3" xfId="2854"/>
    <cellStyle name="Акцент1 2 2 2 2 2 2 4" xfId="2855"/>
    <cellStyle name="Акцент1 2 2 2 2 2 3" xfId="2856"/>
    <cellStyle name="Акцент1 2 2 2 2 2 3 2" xfId="2857"/>
    <cellStyle name="Акцент1 2 2 2 2 2 3 3" xfId="2858"/>
    <cellStyle name="Акцент1 2 2 2 2 2 4" xfId="2859"/>
    <cellStyle name="Акцент1 2 2 2 2 2 5" xfId="2860"/>
    <cellStyle name="Акцент1 2 2 2 2 2 6" xfId="2861"/>
    <cellStyle name="Акцент1 2 2 2 2 2_амортизация" xfId="2862"/>
    <cellStyle name="Акцент1 2 2 2 2 3" xfId="2863"/>
    <cellStyle name="Акцент1 2 2 2 2 3 2" xfId="2864"/>
    <cellStyle name="Акцент1 2 2 2 2 3 3" xfId="2865"/>
    <cellStyle name="Акцент1 2 2 2 2 4" xfId="2866"/>
    <cellStyle name="Акцент1 2 2 2 2 5" xfId="2867"/>
    <cellStyle name="Акцент1 2 2 2 2 6" xfId="2868"/>
    <cellStyle name="Акцент1 2 2 2 2 7" xfId="2869"/>
    <cellStyle name="Акцент1 2 2 2 2_амортизация" xfId="2870"/>
    <cellStyle name="Акцент1 2 2 2 3" xfId="2871"/>
    <cellStyle name="Акцент1 2 2 2 4" xfId="2872"/>
    <cellStyle name="Акцент1 2 2 2 5" xfId="2873"/>
    <cellStyle name="Акцент1 2 2 2 6" xfId="2874"/>
    <cellStyle name="Акцент1 2 2 2 7" xfId="2875"/>
    <cellStyle name="Акцент1 2 2 2 8" xfId="2876"/>
    <cellStyle name="Акцент1 2 2 2 9" xfId="2877"/>
    <cellStyle name="Акцент1 2 2 2 9 2" xfId="2878"/>
    <cellStyle name="Акцент1 2 2 2 9 3" xfId="2879"/>
    <cellStyle name="Акцент1 2 2 2_амортизация" xfId="2880"/>
    <cellStyle name="Акцент1 2 2 3" xfId="2881"/>
    <cellStyle name="Акцент1 2 2 3 2" xfId="2882"/>
    <cellStyle name="Акцент1 2 2 3 2 2" xfId="2883"/>
    <cellStyle name="Акцент1 2 2 3 2 3" xfId="2884"/>
    <cellStyle name="Акцент1 2 2 3 2 4" xfId="2885"/>
    <cellStyle name="Акцент1 2 2 3 3" xfId="2886"/>
    <cellStyle name="Акцент1 2 2 3 4" xfId="2887"/>
    <cellStyle name="Акцент1 2 2 3_амортизация" xfId="2888"/>
    <cellStyle name="Акцент1 2 2 4" xfId="2889"/>
    <cellStyle name="Акцент1 2 2 4 2" xfId="2890"/>
    <cellStyle name="Акцент1 2 2 5" xfId="2891"/>
    <cellStyle name="Акцент1 2 2 6" xfId="2892"/>
    <cellStyle name="Акцент1 2 2 7" xfId="2893"/>
    <cellStyle name="Акцент1 2 2 8" xfId="2894"/>
    <cellStyle name="Акцент1 2 2 9" xfId="2895"/>
    <cellStyle name="Акцент1 2 2 9 2" xfId="2896"/>
    <cellStyle name="Акцент1 2 2 9 3" xfId="2897"/>
    <cellStyle name="Акцент1 2 2_амортизация" xfId="2898"/>
    <cellStyle name="Акцент1 2 3" xfId="2899"/>
    <cellStyle name="Акцент1 2 4" xfId="2900"/>
    <cellStyle name="Акцент1 2 4 2" xfId="2901"/>
    <cellStyle name="Акцент1 2 4 2 2" xfId="2902"/>
    <cellStyle name="Акцент1 2 4 3" xfId="2903"/>
    <cellStyle name="Акцент1 2 4 4" xfId="2904"/>
    <cellStyle name="Акцент1 2 5" xfId="2905"/>
    <cellStyle name="Акцент1 2 5 2" xfId="2906"/>
    <cellStyle name="Акцент1 2 5_амортизация" xfId="2907"/>
    <cellStyle name="Акцент1 2 6" xfId="2908"/>
    <cellStyle name="Акцент1 2 7" xfId="2909"/>
    <cellStyle name="Акцент1 2 8" xfId="2910"/>
    <cellStyle name="Акцент1 2 9" xfId="2911"/>
    <cellStyle name="Акцент1 2_амортизация" xfId="2912"/>
    <cellStyle name="Акцент1 3" xfId="2913"/>
    <cellStyle name="Акцент1 3 2" xfId="2914"/>
    <cellStyle name="Акцент1 3 3" xfId="2915"/>
    <cellStyle name="Акцент1 4" xfId="2916"/>
    <cellStyle name="Акцент2 2" xfId="2917"/>
    <cellStyle name="Акцент2 2 10" xfId="2918"/>
    <cellStyle name="Акцент2 2 11" xfId="2919"/>
    <cellStyle name="Акцент2 2 12" xfId="2920"/>
    <cellStyle name="Акцент2 2 12 2" xfId="2921"/>
    <cellStyle name="Акцент2 2 12 3" xfId="2922"/>
    <cellStyle name="Акцент2 2 13" xfId="2923"/>
    <cellStyle name="Акцент2 2 14" xfId="2924"/>
    <cellStyle name="Акцент2 2 15" xfId="2925"/>
    <cellStyle name="Акцент2 2 2" xfId="2926"/>
    <cellStyle name="Акцент2 2 2 10" xfId="2927"/>
    <cellStyle name="Акцент2 2 2 11" xfId="2928"/>
    <cellStyle name="Акцент2 2 2 12" xfId="2929"/>
    <cellStyle name="Акцент2 2 2 13" xfId="2930"/>
    <cellStyle name="Акцент2 2 2 2" xfId="2931"/>
    <cellStyle name="Акцент2 2 2 2 10" xfId="2932"/>
    <cellStyle name="Акцент2 2 2 2 11" xfId="2933"/>
    <cellStyle name="Акцент2 2 2 2 12" xfId="2934"/>
    <cellStyle name="Акцент2 2 2 2 13" xfId="2935"/>
    <cellStyle name="Акцент2 2 2 2 2" xfId="2936"/>
    <cellStyle name="Акцент2 2 2 2 2 2" xfId="2937"/>
    <cellStyle name="Акцент2 2 2 2 2 2 2" xfId="2938"/>
    <cellStyle name="Акцент2 2 2 2 2 2 2 2" xfId="2939"/>
    <cellStyle name="Акцент2 2 2 2 2 2 2 2 2" xfId="2940"/>
    <cellStyle name="Акцент2 2 2 2 2 2 2 2 2 2" xfId="2941"/>
    <cellStyle name="Акцент2 2 2 2 2 2 2 2 2 2 2" xfId="2942"/>
    <cellStyle name="Акцент2 2 2 2 2 2 2 2 3" xfId="2943"/>
    <cellStyle name="Акцент2 2 2 2 2 2 2 3" xfId="2944"/>
    <cellStyle name="Акцент2 2 2 2 2 2 2 4" xfId="2945"/>
    <cellStyle name="Акцент2 2 2 2 2 2 3" xfId="2946"/>
    <cellStyle name="Акцент2 2 2 2 2 2 3 2" xfId="2947"/>
    <cellStyle name="Акцент2 2 2 2 2 2 3 3" xfId="2948"/>
    <cellStyle name="Акцент2 2 2 2 2 2 4" xfId="2949"/>
    <cellStyle name="Акцент2 2 2 2 2 2 5" xfId="2950"/>
    <cellStyle name="Акцент2 2 2 2 2 2 6" xfId="2951"/>
    <cellStyle name="Акцент2 2 2 2 2 2_амортизация" xfId="2952"/>
    <cellStyle name="Акцент2 2 2 2 2 3" xfId="2953"/>
    <cellStyle name="Акцент2 2 2 2 2 3 2" xfId="2954"/>
    <cellStyle name="Акцент2 2 2 2 2 3 3" xfId="2955"/>
    <cellStyle name="Акцент2 2 2 2 2 4" xfId="2956"/>
    <cellStyle name="Акцент2 2 2 2 2 5" xfId="2957"/>
    <cellStyle name="Акцент2 2 2 2 2 6" xfId="2958"/>
    <cellStyle name="Акцент2 2 2 2 2 7" xfId="2959"/>
    <cellStyle name="Акцент2 2 2 2 2_амортизация" xfId="2960"/>
    <cellStyle name="Акцент2 2 2 2 3" xfId="2961"/>
    <cellStyle name="Акцент2 2 2 2 4" xfId="2962"/>
    <cellStyle name="Акцент2 2 2 2 5" xfId="2963"/>
    <cellStyle name="Акцент2 2 2 2 6" xfId="2964"/>
    <cellStyle name="Акцент2 2 2 2 7" xfId="2965"/>
    <cellStyle name="Акцент2 2 2 2 8" xfId="2966"/>
    <cellStyle name="Акцент2 2 2 2 9" xfId="2967"/>
    <cellStyle name="Акцент2 2 2 2 9 2" xfId="2968"/>
    <cellStyle name="Акцент2 2 2 2 9 3" xfId="2969"/>
    <cellStyle name="Акцент2 2 2 2_амортизация" xfId="2970"/>
    <cellStyle name="Акцент2 2 2 3" xfId="2971"/>
    <cellStyle name="Акцент2 2 2 3 2" xfId="2972"/>
    <cellStyle name="Акцент2 2 2 3 2 2" xfId="2973"/>
    <cellStyle name="Акцент2 2 2 3 2 3" xfId="2974"/>
    <cellStyle name="Акцент2 2 2 3 2 4" xfId="2975"/>
    <cellStyle name="Акцент2 2 2 3 3" xfId="2976"/>
    <cellStyle name="Акцент2 2 2 3 4" xfId="2977"/>
    <cellStyle name="Акцент2 2 2 3_амортизация" xfId="2978"/>
    <cellStyle name="Акцент2 2 2 4" xfId="2979"/>
    <cellStyle name="Акцент2 2 2 4 2" xfId="2980"/>
    <cellStyle name="Акцент2 2 2 5" xfId="2981"/>
    <cellStyle name="Акцент2 2 2 6" xfId="2982"/>
    <cellStyle name="Акцент2 2 2 7" xfId="2983"/>
    <cellStyle name="Акцент2 2 2 8" xfId="2984"/>
    <cellStyle name="Акцент2 2 2 9" xfId="2985"/>
    <cellStyle name="Акцент2 2 2 9 2" xfId="2986"/>
    <cellStyle name="Акцент2 2 2 9 3" xfId="2987"/>
    <cellStyle name="Акцент2 2 2_амортизация" xfId="2988"/>
    <cellStyle name="Акцент2 2 3" xfId="2989"/>
    <cellStyle name="Акцент2 2 4" xfId="2990"/>
    <cellStyle name="Акцент2 2 4 2" xfId="2991"/>
    <cellStyle name="Акцент2 2 5" xfId="2992"/>
    <cellStyle name="Акцент2 2 5 2" xfId="2993"/>
    <cellStyle name="Акцент2 2 5_амортизация" xfId="2994"/>
    <cellStyle name="Акцент2 2 6" xfId="2995"/>
    <cellStyle name="Акцент2 2 7" xfId="2996"/>
    <cellStyle name="Акцент2 2 8" xfId="2997"/>
    <cellStyle name="Акцент2 2 9" xfId="2998"/>
    <cellStyle name="Акцент2 2_амортизация" xfId="2999"/>
    <cellStyle name="Акцент2 3" xfId="3000"/>
    <cellStyle name="Акцент2 3 2" xfId="3001"/>
    <cellStyle name="Акцент2 3 3" xfId="3002"/>
    <cellStyle name="Акцент2 4" xfId="3003"/>
    <cellStyle name="Акцент3 2" xfId="3004"/>
    <cellStyle name="Акцент3 2 10" xfId="3005"/>
    <cellStyle name="Акцент3 2 11" xfId="3006"/>
    <cellStyle name="Акцент3 2 12" xfId="3007"/>
    <cellStyle name="Акцент3 2 12 2" xfId="3008"/>
    <cellStyle name="Акцент3 2 12 3" xfId="3009"/>
    <cellStyle name="Акцент3 2 13" xfId="3010"/>
    <cellStyle name="Акцент3 2 14" xfId="3011"/>
    <cellStyle name="Акцент3 2 15" xfId="3012"/>
    <cellStyle name="Акцент3 2 2" xfId="3013"/>
    <cellStyle name="Акцент3 2 2 10" xfId="3014"/>
    <cellStyle name="Акцент3 2 2 11" xfId="3015"/>
    <cellStyle name="Акцент3 2 2 12" xfId="3016"/>
    <cellStyle name="Акцент3 2 2 13" xfId="3017"/>
    <cellStyle name="Акцент3 2 2 2" xfId="3018"/>
    <cellStyle name="Акцент3 2 2 2 10" xfId="3019"/>
    <cellStyle name="Акцент3 2 2 2 11" xfId="3020"/>
    <cellStyle name="Акцент3 2 2 2 12" xfId="3021"/>
    <cellStyle name="Акцент3 2 2 2 13" xfId="3022"/>
    <cellStyle name="Акцент3 2 2 2 2" xfId="3023"/>
    <cellStyle name="Акцент3 2 2 2 2 2" xfId="3024"/>
    <cellStyle name="Акцент3 2 2 2 2 2 2" xfId="3025"/>
    <cellStyle name="Акцент3 2 2 2 2 2 2 2" xfId="3026"/>
    <cellStyle name="Акцент3 2 2 2 2 2 2 2 2" xfId="3027"/>
    <cellStyle name="Акцент3 2 2 2 2 2 2 2 2 2" xfId="3028"/>
    <cellStyle name="Акцент3 2 2 2 2 2 2 2 2 2 2" xfId="3029"/>
    <cellStyle name="Акцент3 2 2 2 2 2 2 2 3" xfId="3030"/>
    <cellStyle name="Акцент3 2 2 2 2 2 2 3" xfId="3031"/>
    <cellStyle name="Акцент3 2 2 2 2 2 2 4" xfId="3032"/>
    <cellStyle name="Акцент3 2 2 2 2 2 3" xfId="3033"/>
    <cellStyle name="Акцент3 2 2 2 2 2 3 2" xfId="3034"/>
    <cellStyle name="Акцент3 2 2 2 2 2 3 3" xfId="3035"/>
    <cellStyle name="Акцент3 2 2 2 2 2 4" xfId="3036"/>
    <cellStyle name="Акцент3 2 2 2 2 2 5" xfId="3037"/>
    <cellStyle name="Акцент3 2 2 2 2 2 6" xfId="3038"/>
    <cellStyle name="Акцент3 2 2 2 2 2_амортизация" xfId="3039"/>
    <cellStyle name="Акцент3 2 2 2 2 3" xfId="3040"/>
    <cellStyle name="Акцент3 2 2 2 2 3 2" xfId="3041"/>
    <cellStyle name="Акцент3 2 2 2 2 3 3" xfId="3042"/>
    <cellStyle name="Акцент3 2 2 2 2 4" xfId="3043"/>
    <cellStyle name="Акцент3 2 2 2 2 5" xfId="3044"/>
    <cellStyle name="Акцент3 2 2 2 2 6" xfId="3045"/>
    <cellStyle name="Акцент3 2 2 2 2 7" xfId="3046"/>
    <cellStyle name="Акцент3 2 2 2 2_амортизация" xfId="3047"/>
    <cellStyle name="Акцент3 2 2 2 3" xfId="3048"/>
    <cellStyle name="Акцент3 2 2 2 4" xfId="3049"/>
    <cellStyle name="Акцент3 2 2 2 5" xfId="3050"/>
    <cellStyle name="Акцент3 2 2 2 6" xfId="3051"/>
    <cellStyle name="Акцент3 2 2 2 7" xfId="3052"/>
    <cellStyle name="Акцент3 2 2 2 8" xfId="3053"/>
    <cellStyle name="Акцент3 2 2 2 9" xfId="3054"/>
    <cellStyle name="Акцент3 2 2 2 9 2" xfId="3055"/>
    <cellStyle name="Акцент3 2 2 2 9 3" xfId="3056"/>
    <cellStyle name="Акцент3 2 2 2_амортизация" xfId="3057"/>
    <cellStyle name="Акцент3 2 2 3" xfId="3058"/>
    <cellStyle name="Акцент3 2 2 3 2" xfId="3059"/>
    <cellStyle name="Акцент3 2 2 3 2 2" xfId="3060"/>
    <cellStyle name="Акцент3 2 2 3 2 3" xfId="3061"/>
    <cellStyle name="Акцент3 2 2 3 2 4" xfId="3062"/>
    <cellStyle name="Акцент3 2 2 3 3" xfId="3063"/>
    <cellStyle name="Акцент3 2 2 3 4" xfId="3064"/>
    <cellStyle name="Акцент3 2 2 3_амортизация" xfId="3065"/>
    <cellStyle name="Акцент3 2 2 4" xfId="3066"/>
    <cellStyle name="Акцент3 2 2 4 2" xfId="3067"/>
    <cellStyle name="Акцент3 2 2 5" xfId="3068"/>
    <cellStyle name="Акцент3 2 2 6" xfId="3069"/>
    <cellStyle name="Акцент3 2 2 7" xfId="3070"/>
    <cellStyle name="Акцент3 2 2 8" xfId="3071"/>
    <cellStyle name="Акцент3 2 2 9" xfId="3072"/>
    <cellStyle name="Акцент3 2 2 9 2" xfId="3073"/>
    <cellStyle name="Акцент3 2 2 9 3" xfId="3074"/>
    <cellStyle name="Акцент3 2 2_амортизация" xfId="3075"/>
    <cellStyle name="Акцент3 2 3" xfId="3076"/>
    <cellStyle name="Акцент3 2 4" xfId="3077"/>
    <cellStyle name="Акцент3 2 4 2" xfId="3078"/>
    <cellStyle name="Акцент3 2 5" xfId="3079"/>
    <cellStyle name="Акцент3 2 5 2" xfId="3080"/>
    <cellStyle name="Акцент3 2 5_амортизация" xfId="3081"/>
    <cellStyle name="Акцент3 2 6" xfId="3082"/>
    <cellStyle name="Акцент3 2 7" xfId="3083"/>
    <cellStyle name="Акцент3 2 8" xfId="3084"/>
    <cellStyle name="Акцент3 2 9" xfId="3085"/>
    <cellStyle name="Акцент3 2_амортизация" xfId="3086"/>
    <cellStyle name="Акцент3 3" xfId="3087"/>
    <cellStyle name="Акцент3 3 2" xfId="3088"/>
    <cellStyle name="Акцент3 3 3" xfId="3089"/>
    <cellStyle name="Акцент3 4" xfId="3090"/>
    <cellStyle name="Акцент4 2" xfId="3091"/>
    <cellStyle name="Акцент4 2 10" xfId="3092"/>
    <cellStyle name="Акцент4 2 11" xfId="3093"/>
    <cellStyle name="Акцент4 2 12" xfId="3094"/>
    <cellStyle name="Акцент4 2 12 2" xfId="3095"/>
    <cellStyle name="Акцент4 2 12 3" xfId="3096"/>
    <cellStyle name="Акцент4 2 13" xfId="3097"/>
    <cellStyle name="Акцент4 2 14" xfId="3098"/>
    <cellStyle name="Акцент4 2 15" xfId="3099"/>
    <cellStyle name="Акцент4 2 16" xfId="3100"/>
    <cellStyle name="Акцент4 2 17" xfId="3101"/>
    <cellStyle name="Акцент4 2 2" xfId="3102"/>
    <cellStyle name="Акцент4 2 2 10" xfId="3103"/>
    <cellStyle name="Акцент4 2 2 11" xfId="3104"/>
    <cellStyle name="Акцент4 2 2 12" xfId="3105"/>
    <cellStyle name="Акцент4 2 2 13" xfId="3106"/>
    <cellStyle name="Акцент4 2 2 2" xfId="3107"/>
    <cellStyle name="Акцент4 2 2 2 10" xfId="3108"/>
    <cellStyle name="Акцент4 2 2 2 11" xfId="3109"/>
    <cellStyle name="Акцент4 2 2 2 12" xfId="3110"/>
    <cellStyle name="Акцент4 2 2 2 13" xfId="3111"/>
    <cellStyle name="Акцент4 2 2 2 2" xfId="3112"/>
    <cellStyle name="Акцент4 2 2 2 2 2" xfId="3113"/>
    <cellStyle name="Акцент4 2 2 2 2 2 2" xfId="3114"/>
    <cellStyle name="Акцент4 2 2 2 2 2 2 2" xfId="3115"/>
    <cellStyle name="Акцент4 2 2 2 2 2 2 2 2" xfId="3116"/>
    <cellStyle name="Акцент4 2 2 2 2 2 2 2 2 2" xfId="3117"/>
    <cellStyle name="Акцент4 2 2 2 2 2 2 2 2 2 2" xfId="3118"/>
    <cellStyle name="Акцент4 2 2 2 2 2 2 2 3" xfId="3119"/>
    <cellStyle name="Акцент4 2 2 2 2 2 2 3" xfId="3120"/>
    <cellStyle name="Акцент4 2 2 2 2 2 2 4" xfId="3121"/>
    <cellStyle name="Акцент4 2 2 2 2 2 3" xfId="3122"/>
    <cellStyle name="Акцент4 2 2 2 2 2 3 2" xfId="3123"/>
    <cellStyle name="Акцент4 2 2 2 2 2 3 3" xfId="3124"/>
    <cellStyle name="Акцент4 2 2 2 2 2 4" xfId="3125"/>
    <cellStyle name="Акцент4 2 2 2 2 2 5" xfId="3126"/>
    <cellStyle name="Акцент4 2 2 2 2 2 6" xfId="3127"/>
    <cellStyle name="Акцент4 2 2 2 2 2_амортизация" xfId="3128"/>
    <cellStyle name="Акцент4 2 2 2 2 3" xfId="3129"/>
    <cellStyle name="Акцент4 2 2 2 2 3 2" xfId="3130"/>
    <cellStyle name="Акцент4 2 2 2 2 3 3" xfId="3131"/>
    <cellStyle name="Акцент4 2 2 2 2 4" xfId="3132"/>
    <cellStyle name="Акцент4 2 2 2 2 5" xfId="3133"/>
    <cellStyle name="Акцент4 2 2 2 2 6" xfId="3134"/>
    <cellStyle name="Акцент4 2 2 2 2 7" xfId="3135"/>
    <cellStyle name="Акцент4 2 2 2 2_амортизация" xfId="3136"/>
    <cellStyle name="Акцент4 2 2 2 3" xfId="3137"/>
    <cellStyle name="Акцент4 2 2 2 4" xfId="3138"/>
    <cellStyle name="Акцент4 2 2 2 5" xfId="3139"/>
    <cellStyle name="Акцент4 2 2 2 6" xfId="3140"/>
    <cellStyle name="Акцент4 2 2 2 7" xfId="3141"/>
    <cellStyle name="Акцент4 2 2 2 8" xfId="3142"/>
    <cellStyle name="Акцент4 2 2 2 9" xfId="3143"/>
    <cellStyle name="Акцент4 2 2 2 9 2" xfId="3144"/>
    <cellStyle name="Акцент4 2 2 2 9 3" xfId="3145"/>
    <cellStyle name="Акцент4 2 2 2_амортизация" xfId="3146"/>
    <cellStyle name="Акцент4 2 2 3" xfId="3147"/>
    <cellStyle name="Акцент4 2 2 3 2" xfId="3148"/>
    <cellStyle name="Акцент4 2 2 3 2 2" xfId="3149"/>
    <cellStyle name="Акцент4 2 2 3 2 3" xfId="3150"/>
    <cellStyle name="Акцент4 2 2 3 2 4" xfId="3151"/>
    <cellStyle name="Акцент4 2 2 3 3" xfId="3152"/>
    <cellStyle name="Акцент4 2 2 3 4" xfId="3153"/>
    <cellStyle name="Акцент4 2 2 3_амортизация" xfId="3154"/>
    <cellStyle name="Акцент4 2 2 4" xfId="3155"/>
    <cellStyle name="Акцент4 2 2 4 2" xfId="3156"/>
    <cellStyle name="Акцент4 2 2 5" xfId="3157"/>
    <cellStyle name="Акцент4 2 2 6" xfId="3158"/>
    <cellStyle name="Акцент4 2 2 7" xfId="3159"/>
    <cellStyle name="Акцент4 2 2 8" xfId="3160"/>
    <cellStyle name="Акцент4 2 2 9" xfId="3161"/>
    <cellStyle name="Акцент4 2 2 9 2" xfId="3162"/>
    <cellStyle name="Акцент4 2 2 9 3" xfId="3163"/>
    <cellStyle name="Акцент4 2 2_амортизация" xfId="3164"/>
    <cellStyle name="Акцент4 2 3" xfId="3165"/>
    <cellStyle name="Акцент4 2 4" xfId="3166"/>
    <cellStyle name="Акцент4 2 4 2" xfId="3167"/>
    <cellStyle name="Акцент4 2 4 2 2" xfId="3168"/>
    <cellStyle name="Акцент4 2 4 3" xfId="3169"/>
    <cellStyle name="Акцент4 2 4 4" xfId="3170"/>
    <cellStyle name="Акцент4 2 5" xfId="3171"/>
    <cellStyle name="Акцент4 2 5 2" xfId="3172"/>
    <cellStyle name="Акцент4 2 5_амортизация" xfId="3173"/>
    <cellStyle name="Акцент4 2 6" xfId="3174"/>
    <cellStyle name="Акцент4 2 7" xfId="3175"/>
    <cellStyle name="Акцент4 2 8" xfId="3176"/>
    <cellStyle name="Акцент4 2 9" xfId="3177"/>
    <cellStyle name="Акцент4 2_амортизация" xfId="3178"/>
    <cellStyle name="Акцент4 3" xfId="3179"/>
    <cellStyle name="Акцент4 3 2" xfId="3180"/>
    <cellStyle name="Акцент4 3 3" xfId="3181"/>
    <cellStyle name="Акцент4 4" xfId="3182"/>
    <cellStyle name="Акцент5 2" xfId="3183"/>
    <cellStyle name="Акцент5 2 10" xfId="3184"/>
    <cellStyle name="Акцент5 2 11" xfId="3185"/>
    <cellStyle name="Акцент5 2 12" xfId="3186"/>
    <cellStyle name="Акцент5 2 12 2" xfId="3187"/>
    <cellStyle name="Акцент5 2 12 3" xfId="3188"/>
    <cellStyle name="Акцент5 2 13" xfId="3189"/>
    <cellStyle name="Акцент5 2 14" xfId="3190"/>
    <cellStyle name="Акцент5 2 15" xfId="3191"/>
    <cellStyle name="Акцент5 2 2" xfId="3192"/>
    <cellStyle name="Акцент5 2 2 10" xfId="3193"/>
    <cellStyle name="Акцент5 2 2 11" xfId="3194"/>
    <cellStyle name="Акцент5 2 2 12" xfId="3195"/>
    <cellStyle name="Акцент5 2 2 13" xfId="3196"/>
    <cellStyle name="Акцент5 2 2 2" xfId="3197"/>
    <cellStyle name="Акцент5 2 2 2 10" xfId="3198"/>
    <cellStyle name="Акцент5 2 2 2 11" xfId="3199"/>
    <cellStyle name="Акцент5 2 2 2 12" xfId="3200"/>
    <cellStyle name="Акцент5 2 2 2 13" xfId="3201"/>
    <cellStyle name="Акцент5 2 2 2 2" xfId="3202"/>
    <cellStyle name="Акцент5 2 2 2 2 2" xfId="3203"/>
    <cellStyle name="Акцент5 2 2 2 2 2 2" xfId="3204"/>
    <cellStyle name="Акцент5 2 2 2 2 2 2 2" xfId="3205"/>
    <cellStyle name="Акцент5 2 2 2 2 2 2 2 2" xfId="3206"/>
    <cellStyle name="Акцент5 2 2 2 2 2 2 2 2 2" xfId="3207"/>
    <cellStyle name="Акцент5 2 2 2 2 2 2 2 2 2 2" xfId="3208"/>
    <cellStyle name="Акцент5 2 2 2 2 2 2 2 3" xfId="3209"/>
    <cellStyle name="Акцент5 2 2 2 2 2 2 3" xfId="3210"/>
    <cellStyle name="Акцент5 2 2 2 2 2 2 4" xfId="3211"/>
    <cellStyle name="Акцент5 2 2 2 2 2 3" xfId="3212"/>
    <cellStyle name="Акцент5 2 2 2 2 2 3 2" xfId="3213"/>
    <cellStyle name="Акцент5 2 2 2 2 2 3 3" xfId="3214"/>
    <cellStyle name="Акцент5 2 2 2 2 2 4" xfId="3215"/>
    <cellStyle name="Акцент5 2 2 2 2 2 5" xfId="3216"/>
    <cellStyle name="Акцент5 2 2 2 2 2 6" xfId="3217"/>
    <cellStyle name="Акцент5 2 2 2 2 2_амортизация" xfId="3218"/>
    <cellStyle name="Акцент5 2 2 2 2 3" xfId="3219"/>
    <cellStyle name="Акцент5 2 2 2 2 3 2" xfId="3220"/>
    <cellStyle name="Акцент5 2 2 2 2 3 3" xfId="3221"/>
    <cellStyle name="Акцент5 2 2 2 2 4" xfId="3222"/>
    <cellStyle name="Акцент5 2 2 2 2 5" xfId="3223"/>
    <cellStyle name="Акцент5 2 2 2 2 6" xfId="3224"/>
    <cellStyle name="Акцент5 2 2 2 2 7" xfId="3225"/>
    <cellStyle name="Акцент5 2 2 2 2_амортизация" xfId="3226"/>
    <cellStyle name="Акцент5 2 2 2 3" xfId="3227"/>
    <cellStyle name="Акцент5 2 2 2 4" xfId="3228"/>
    <cellStyle name="Акцент5 2 2 2 5" xfId="3229"/>
    <cellStyle name="Акцент5 2 2 2 6" xfId="3230"/>
    <cellStyle name="Акцент5 2 2 2 7" xfId="3231"/>
    <cellStyle name="Акцент5 2 2 2 8" xfId="3232"/>
    <cellStyle name="Акцент5 2 2 2 9" xfId="3233"/>
    <cellStyle name="Акцент5 2 2 2 9 2" xfId="3234"/>
    <cellStyle name="Акцент5 2 2 2 9 3" xfId="3235"/>
    <cellStyle name="Акцент5 2 2 2_амортизация" xfId="3236"/>
    <cellStyle name="Акцент5 2 2 3" xfId="3237"/>
    <cellStyle name="Акцент5 2 2 3 2" xfId="3238"/>
    <cellStyle name="Акцент5 2 2 3 2 2" xfId="3239"/>
    <cellStyle name="Акцент5 2 2 3 2 3" xfId="3240"/>
    <cellStyle name="Акцент5 2 2 3 2 4" xfId="3241"/>
    <cellStyle name="Акцент5 2 2 3 3" xfId="3242"/>
    <cellStyle name="Акцент5 2 2 3 4" xfId="3243"/>
    <cellStyle name="Акцент5 2 2 3_амортизация" xfId="3244"/>
    <cellStyle name="Акцент5 2 2 4" xfId="3245"/>
    <cellStyle name="Акцент5 2 2 4 2" xfId="3246"/>
    <cellStyle name="Акцент5 2 2 5" xfId="3247"/>
    <cellStyle name="Акцент5 2 2 6" xfId="3248"/>
    <cellStyle name="Акцент5 2 2 7" xfId="3249"/>
    <cellStyle name="Акцент5 2 2 8" xfId="3250"/>
    <cellStyle name="Акцент5 2 2 9" xfId="3251"/>
    <cellStyle name="Акцент5 2 2 9 2" xfId="3252"/>
    <cellStyle name="Акцент5 2 2 9 3" xfId="3253"/>
    <cellStyle name="Акцент5 2 2_амортизация" xfId="3254"/>
    <cellStyle name="Акцент5 2 3" xfId="3255"/>
    <cellStyle name="Акцент5 2 4" xfId="3256"/>
    <cellStyle name="Акцент5 2 4 2" xfId="3257"/>
    <cellStyle name="Акцент5 2 5" xfId="3258"/>
    <cellStyle name="Акцент5 2 5 2" xfId="3259"/>
    <cellStyle name="Акцент5 2 5_амортизация" xfId="3260"/>
    <cellStyle name="Акцент5 2 6" xfId="3261"/>
    <cellStyle name="Акцент5 2 7" xfId="3262"/>
    <cellStyle name="Акцент5 2 8" xfId="3263"/>
    <cellStyle name="Акцент5 2 9" xfId="3264"/>
    <cellStyle name="Акцент5 2_амортизация" xfId="3265"/>
    <cellStyle name="Акцент5 3" xfId="3266"/>
    <cellStyle name="Акцент5 3 2" xfId="3267"/>
    <cellStyle name="Акцент5 3 3" xfId="3268"/>
    <cellStyle name="Акцент5 4" xfId="3269"/>
    <cellStyle name="Акцент6 2" xfId="3270"/>
    <cellStyle name="Акцент6 2 10" xfId="3271"/>
    <cellStyle name="Акцент6 2 11" xfId="3272"/>
    <cellStyle name="Акцент6 2 12" xfId="3273"/>
    <cellStyle name="Акцент6 2 12 2" xfId="3274"/>
    <cellStyle name="Акцент6 2 12 3" xfId="3275"/>
    <cellStyle name="Акцент6 2 13" xfId="3276"/>
    <cellStyle name="Акцент6 2 14" xfId="3277"/>
    <cellStyle name="Акцент6 2 15" xfId="3278"/>
    <cellStyle name="Акцент6 2 2" xfId="3279"/>
    <cellStyle name="Акцент6 2 2 10" xfId="3280"/>
    <cellStyle name="Акцент6 2 2 11" xfId="3281"/>
    <cellStyle name="Акцент6 2 2 12" xfId="3282"/>
    <cellStyle name="Акцент6 2 2 13" xfId="3283"/>
    <cellStyle name="Акцент6 2 2 2" xfId="3284"/>
    <cellStyle name="Акцент6 2 2 2 10" xfId="3285"/>
    <cellStyle name="Акцент6 2 2 2 11" xfId="3286"/>
    <cellStyle name="Акцент6 2 2 2 12" xfId="3287"/>
    <cellStyle name="Акцент6 2 2 2 13" xfId="3288"/>
    <cellStyle name="Акцент6 2 2 2 2" xfId="3289"/>
    <cellStyle name="Акцент6 2 2 2 2 2" xfId="3290"/>
    <cellStyle name="Акцент6 2 2 2 2 2 2" xfId="3291"/>
    <cellStyle name="Акцент6 2 2 2 2 2 2 2" xfId="3292"/>
    <cellStyle name="Акцент6 2 2 2 2 2 2 2 2" xfId="3293"/>
    <cellStyle name="Акцент6 2 2 2 2 2 2 2 2 2" xfId="3294"/>
    <cellStyle name="Акцент6 2 2 2 2 2 2 2 2 2 2" xfId="3295"/>
    <cellStyle name="Акцент6 2 2 2 2 2 2 2 3" xfId="3296"/>
    <cellStyle name="Акцент6 2 2 2 2 2 2 3" xfId="3297"/>
    <cellStyle name="Акцент6 2 2 2 2 2 2 4" xfId="3298"/>
    <cellStyle name="Акцент6 2 2 2 2 2 3" xfId="3299"/>
    <cellStyle name="Акцент6 2 2 2 2 2 3 2" xfId="3300"/>
    <cellStyle name="Акцент6 2 2 2 2 2 3 3" xfId="3301"/>
    <cellStyle name="Акцент6 2 2 2 2 2 4" xfId="3302"/>
    <cellStyle name="Акцент6 2 2 2 2 2 5" xfId="3303"/>
    <cellStyle name="Акцент6 2 2 2 2 2 6" xfId="3304"/>
    <cellStyle name="Акцент6 2 2 2 2 2_амортизация" xfId="3305"/>
    <cellStyle name="Акцент6 2 2 2 2 3" xfId="3306"/>
    <cellStyle name="Акцент6 2 2 2 2 3 2" xfId="3307"/>
    <cellStyle name="Акцент6 2 2 2 2 3 3" xfId="3308"/>
    <cellStyle name="Акцент6 2 2 2 2 4" xfId="3309"/>
    <cellStyle name="Акцент6 2 2 2 2 5" xfId="3310"/>
    <cellStyle name="Акцент6 2 2 2 2 6" xfId="3311"/>
    <cellStyle name="Акцент6 2 2 2 2 7" xfId="3312"/>
    <cellStyle name="Акцент6 2 2 2 2_амортизация" xfId="3313"/>
    <cellStyle name="Акцент6 2 2 2 3" xfId="3314"/>
    <cellStyle name="Акцент6 2 2 2 4" xfId="3315"/>
    <cellStyle name="Акцент6 2 2 2 5" xfId="3316"/>
    <cellStyle name="Акцент6 2 2 2 6" xfId="3317"/>
    <cellStyle name="Акцент6 2 2 2 7" xfId="3318"/>
    <cellStyle name="Акцент6 2 2 2 8" xfId="3319"/>
    <cellStyle name="Акцент6 2 2 2 9" xfId="3320"/>
    <cellStyle name="Акцент6 2 2 2 9 2" xfId="3321"/>
    <cellStyle name="Акцент6 2 2 2 9 3" xfId="3322"/>
    <cellStyle name="Акцент6 2 2 2_амортизация" xfId="3323"/>
    <cellStyle name="Акцент6 2 2 3" xfId="3324"/>
    <cellStyle name="Акцент6 2 2 3 2" xfId="3325"/>
    <cellStyle name="Акцент6 2 2 3 2 2" xfId="3326"/>
    <cellStyle name="Акцент6 2 2 3 2 3" xfId="3327"/>
    <cellStyle name="Акцент6 2 2 3 2 4" xfId="3328"/>
    <cellStyle name="Акцент6 2 2 3 3" xfId="3329"/>
    <cellStyle name="Акцент6 2 2 3 4" xfId="3330"/>
    <cellStyle name="Акцент6 2 2 3_амортизация" xfId="3331"/>
    <cellStyle name="Акцент6 2 2 4" xfId="3332"/>
    <cellStyle name="Акцент6 2 2 4 2" xfId="3333"/>
    <cellStyle name="Акцент6 2 2 5" xfId="3334"/>
    <cellStyle name="Акцент6 2 2 6" xfId="3335"/>
    <cellStyle name="Акцент6 2 2 7" xfId="3336"/>
    <cellStyle name="Акцент6 2 2 8" xfId="3337"/>
    <cellStyle name="Акцент6 2 2 9" xfId="3338"/>
    <cellStyle name="Акцент6 2 2 9 2" xfId="3339"/>
    <cellStyle name="Акцент6 2 2 9 3" xfId="3340"/>
    <cellStyle name="Акцент6 2 2_амортизация" xfId="3341"/>
    <cellStyle name="Акцент6 2 3" xfId="3342"/>
    <cellStyle name="Акцент6 2 4" xfId="3343"/>
    <cellStyle name="Акцент6 2 4 2" xfId="3344"/>
    <cellStyle name="Акцент6 2 5" xfId="3345"/>
    <cellStyle name="Акцент6 2 5 2" xfId="3346"/>
    <cellStyle name="Акцент6 2 5_амортизация" xfId="3347"/>
    <cellStyle name="Акцент6 2 6" xfId="3348"/>
    <cellStyle name="Акцент6 2 7" xfId="3349"/>
    <cellStyle name="Акцент6 2 8" xfId="3350"/>
    <cellStyle name="Акцент6 2 9" xfId="3351"/>
    <cellStyle name="Акцент6 2_амортизация" xfId="3352"/>
    <cellStyle name="Акцент6 3" xfId="3353"/>
    <cellStyle name="Акцент6 3 2" xfId="3354"/>
    <cellStyle name="Акцент6 3 3" xfId="3355"/>
    <cellStyle name="Акцент6 4" xfId="3356"/>
    <cellStyle name="Ввод  2" xfId="3357"/>
    <cellStyle name="Ввод  2 10" xfId="3358"/>
    <cellStyle name="Ввод  2 11" xfId="3359"/>
    <cellStyle name="Ввод  2 12" xfId="3360"/>
    <cellStyle name="Ввод  2 12 2" xfId="3361"/>
    <cellStyle name="Ввод  2 12 3" xfId="3362"/>
    <cellStyle name="Ввод  2 13" xfId="3363"/>
    <cellStyle name="Ввод  2 14" xfId="3364"/>
    <cellStyle name="Ввод  2 15" xfId="3365"/>
    <cellStyle name="Ввод  2 2" xfId="3366"/>
    <cellStyle name="Ввод  2 2 10" xfId="3367"/>
    <cellStyle name="Ввод  2 2 11" xfId="3368"/>
    <cellStyle name="Ввод  2 2 12" xfId="3369"/>
    <cellStyle name="Ввод  2 2 13" xfId="3370"/>
    <cellStyle name="Ввод  2 2 2" xfId="3371"/>
    <cellStyle name="Ввод  2 2 2 10" xfId="3372"/>
    <cellStyle name="Ввод  2 2 2 11" xfId="3373"/>
    <cellStyle name="Ввод  2 2 2 2" xfId="3374"/>
    <cellStyle name="Ввод  2 2 2 2 2" xfId="3375"/>
    <cellStyle name="Ввод  2 2 2 2 2 2" xfId="3376"/>
    <cellStyle name="Ввод  2 2 2 2 2 3" xfId="3377"/>
    <cellStyle name="Ввод  2 2 2 2 2_амортизация" xfId="3378"/>
    <cellStyle name="Ввод  2 2 2 2 3" xfId="3379"/>
    <cellStyle name="Ввод  2 2 2 2 3 2" xfId="3380"/>
    <cellStyle name="Ввод  2 2 2 2 3 3" xfId="3381"/>
    <cellStyle name="Ввод  2 2 2 2 4" xfId="3382"/>
    <cellStyle name="Ввод  2 2 2 2 5" xfId="3383"/>
    <cellStyle name="Ввод  2 2 2 2_амортизация" xfId="3384"/>
    <cellStyle name="Ввод  2 2 2 3" xfId="3385"/>
    <cellStyle name="Ввод  2 2 2 4" xfId="3386"/>
    <cellStyle name="Ввод  2 2 2 5" xfId="3387"/>
    <cellStyle name="Ввод  2 2 2 6" xfId="3388"/>
    <cellStyle name="Ввод  2 2 2 7" xfId="3389"/>
    <cellStyle name="Ввод  2 2 2 8" xfId="3390"/>
    <cellStyle name="Ввод  2 2 2 9" xfId="3391"/>
    <cellStyle name="Ввод  2 2 2_амортизация" xfId="3392"/>
    <cellStyle name="Ввод  2 2 3" xfId="3393"/>
    <cellStyle name="Ввод  2 2 3 2" xfId="3394"/>
    <cellStyle name="Ввод  2 2 3 2 2" xfId="3395"/>
    <cellStyle name="Ввод  2 2 3 2 3" xfId="3396"/>
    <cellStyle name="Ввод  2 2 3 3" xfId="3397"/>
    <cellStyle name="Ввод  2 2 3 4" xfId="3398"/>
    <cellStyle name="Ввод  2 2 3_амортизация" xfId="3399"/>
    <cellStyle name="Ввод  2 2 4" xfId="3400"/>
    <cellStyle name="Ввод  2 2 4 2" xfId="3401"/>
    <cellStyle name="Ввод  2 2 4 3" xfId="3402"/>
    <cellStyle name="Ввод  2 2 5" xfId="3403"/>
    <cellStyle name="Ввод  2 2 5 2" xfId="3404"/>
    <cellStyle name="Ввод  2 2 5 3" xfId="3405"/>
    <cellStyle name="Ввод  2 2 6" xfId="3406"/>
    <cellStyle name="Ввод  2 2 6 2" xfId="3407"/>
    <cellStyle name="Ввод  2 2 6 3" xfId="3408"/>
    <cellStyle name="Ввод  2 2 7" xfId="3409"/>
    <cellStyle name="Ввод  2 2 7 2" xfId="3410"/>
    <cellStyle name="Ввод  2 2 7 3" xfId="3411"/>
    <cellStyle name="Ввод  2 2 8" xfId="3412"/>
    <cellStyle name="Ввод  2 2 8 2" xfId="3413"/>
    <cellStyle name="Ввод  2 2 8 3" xfId="3414"/>
    <cellStyle name="Ввод  2 2 9" xfId="3415"/>
    <cellStyle name="Ввод  2 2 9 2" xfId="3416"/>
    <cellStyle name="Ввод  2 2 9 3" xfId="3417"/>
    <cellStyle name="Ввод  2 2_амортизация" xfId="3418"/>
    <cellStyle name="Ввод  2 3" xfId="3419"/>
    <cellStyle name="Ввод  2 4" xfId="3420"/>
    <cellStyle name="Ввод  2 4 2" xfId="3421"/>
    <cellStyle name="Ввод  2 4 2 2" xfId="3422"/>
    <cellStyle name="Ввод  2 4 3" xfId="3423"/>
    <cellStyle name="Ввод  2 4 4" xfId="3424"/>
    <cellStyle name="Ввод  2 5" xfId="3425"/>
    <cellStyle name="Ввод  2 5 2" xfId="3426"/>
    <cellStyle name="Ввод  2 5 3" xfId="3427"/>
    <cellStyle name="Ввод  2 5 4" xfId="3428"/>
    <cellStyle name="Ввод  2 5 5" xfId="3429"/>
    <cellStyle name="Ввод  2 5_амортизация" xfId="3430"/>
    <cellStyle name="Ввод  2 6" xfId="3431"/>
    <cellStyle name="Ввод  2 7" xfId="3432"/>
    <cellStyle name="Ввод  2 8" xfId="3433"/>
    <cellStyle name="Ввод  2 9" xfId="3434"/>
    <cellStyle name="Ввод  2_амортизация" xfId="3435"/>
    <cellStyle name="Ввод  3" xfId="3436"/>
    <cellStyle name="Ввод  3 2" xfId="3437"/>
    <cellStyle name="Ввод  3 3" xfId="3438"/>
    <cellStyle name="Ввод  4" xfId="3439"/>
    <cellStyle name="Вывод 2" xfId="3440"/>
    <cellStyle name="Вывод 2 10" xfId="3441"/>
    <cellStyle name="Вывод 2 11" xfId="3442"/>
    <cellStyle name="Вывод 2 12" xfId="3443"/>
    <cellStyle name="Вывод 2 12 2" xfId="3444"/>
    <cellStyle name="Вывод 2 12 3" xfId="3445"/>
    <cellStyle name="Вывод 2 13" xfId="3446"/>
    <cellStyle name="Вывод 2 2" xfId="3447"/>
    <cellStyle name="Вывод 2 3" xfId="3448"/>
    <cellStyle name="Вывод 2 4" xfId="3449"/>
    <cellStyle name="Вывод 2 4 2" xfId="3450"/>
    <cellStyle name="Вывод 2 4 3" xfId="3451"/>
    <cellStyle name="Вывод 2 4 4" xfId="3452"/>
    <cellStyle name="Вывод 2 5" xfId="3453"/>
    <cellStyle name="Вывод 2 6" xfId="3454"/>
    <cellStyle name="Вывод 2 7" xfId="3455"/>
    <cellStyle name="Вывод 2 8" xfId="3456"/>
    <cellStyle name="Вывод 2 9" xfId="3457"/>
    <cellStyle name="Вывод 2_амортизация" xfId="3458"/>
    <cellStyle name="Вывод 3" xfId="3459"/>
    <cellStyle name="Вывод 3 2" xfId="3460"/>
    <cellStyle name="Вывод 3 3" xfId="3461"/>
    <cellStyle name="Вывод 4" xfId="3462"/>
    <cellStyle name="Вычисление 2" xfId="3463"/>
    <cellStyle name="Вычисление 2 10" xfId="3464"/>
    <cellStyle name="Вычисление 2 11" xfId="3465"/>
    <cellStyle name="Вычисление 2 12" xfId="3466"/>
    <cellStyle name="Вычисление 2 12 2" xfId="3467"/>
    <cellStyle name="Вычисление 2 12 3" xfId="3468"/>
    <cellStyle name="Вычисление 2 13" xfId="3469"/>
    <cellStyle name="Вычисление 2 2" xfId="3470"/>
    <cellStyle name="Вычисление 2 3" xfId="3471"/>
    <cellStyle name="Вычисление 2 4" xfId="3472"/>
    <cellStyle name="Вычисление 2 4 2" xfId="3473"/>
    <cellStyle name="Вычисление 2 4 3" xfId="3474"/>
    <cellStyle name="Вычисление 2 4 4" xfId="3475"/>
    <cellStyle name="Вычисление 2 5" xfId="3476"/>
    <cellStyle name="Вычисление 2 6" xfId="3477"/>
    <cellStyle name="Вычисление 2 7" xfId="3478"/>
    <cellStyle name="Вычисление 2 8" xfId="3479"/>
    <cellStyle name="Вычисление 2 9" xfId="3480"/>
    <cellStyle name="Вычисление 2_амортизация" xfId="3481"/>
    <cellStyle name="Вычисление 3" xfId="3482"/>
    <cellStyle name="Вычисление 3 2" xfId="3483"/>
    <cellStyle name="Вычисление 3 3" xfId="3484"/>
    <cellStyle name="Вычисление 4" xfId="3485"/>
    <cellStyle name="Гиперссылка 2" xfId="3486"/>
    <cellStyle name="Гиперссылка 3" xfId="3487"/>
    <cellStyle name="Гиперссылка 4" xfId="3488"/>
    <cellStyle name="Гиперссылка 5" xfId="3489"/>
    <cellStyle name="Гиперссылка 6" xfId="3490"/>
    <cellStyle name="Гиперссылка 7" xfId="3491"/>
    <cellStyle name="Гиперссылка 8" xfId="3492"/>
    <cellStyle name="Гиперссылка 9" xfId="3493"/>
    <cellStyle name="Заголовок 1 2" xfId="3494"/>
    <cellStyle name="Заголовок 1 2 10" xfId="3495"/>
    <cellStyle name="Заголовок 1 2 11" xfId="3496"/>
    <cellStyle name="Заголовок 1 2 12" xfId="3497"/>
    <cellStyle name="Заголовок 1 2 12 2" xfId="3498"/>
    <cellStyle name="Заголовок 1 2 12 3" xfId="3499"/>
    <cellStyle name="Заголовок 1 2 13" xfId="3500"/>
    <cellStyle name="Заголовок 1 2 14" xfId="3501"/>
    <cellStyle name="Заголовок 1 2 15" xfId="3502"/>
    <cellStyle name="Заголовок 1 2 16" xfId="3503"/>
    <cellStyle name="Заголовок 1 2 17" xfId="3504"/>
    <cellStyle name="Заголовок 1 2 2" xfId="3505"/>
    <cellStyle name="Заголовок 1 2 2 10" xfId="3506"/>
    <cellStyle name="Заголовок 1 2 2 11" xfId="3507"/>
    <cellStyle name="Заголовок 1 2 2 12" xfId="3508"/>
    <cellStyle name="Заголовок 1 2 2 13" xfId="3509"/>
    <cellStyle name="Заголовок 1 2 2 2" xfId="3510"/>
    <cellStyle name="Заголовок 1 2 2 2 10" xfId="3511"/>
    <cellStyle name="Заголовок 1 2 2 2 11" xfId="3512"/>
    <cellStyle name="Заголовок 1 2 2 2 12" xfId="3513"/>
    <cellStyle name="Заголовок 1 2 2 2 13" xfId="3514"/>
    <cellStyle name="Заголовок 1 2 2 2 2" xfId="3515"/>
    <cellStyle name="Заголовок 1 2 2 2 2 2" xfId="3516"/>
    <cellStyle name="Заголовок 1 2 2 2 2 2 2" xfId="3517"/>
    <cellStyle name="Заголовок 1 2 2 2 2 2 2 2" xfId="3518"/>
    <cellStyle name="Заголовок 1 2 2 2 2 2 2 2 2" xfId="3519"/>
    <cellStyle name="Заголовок 1 2 2 2 2 2 2 2 2 2" xfId="3520"/>
    <cellStyle name="Заголовок 1 2 2 2 2 2 2 2 2 2 2" xfId="3521"/>
    <cellStyle name="Заголовок 1 2 2 2 2 2 2 2 3" xfId="3522"/>
    <cellStyle name="Заголовок 1 2 2 2 2 2 2 3" xfId="3523"/>
    <cellStyle name="Заголовок 1 2 2 2 2 2 2 4" xfId="3524"/>
    <cellStyle name="Заголовок 1 2 2 2 2 2 3" xfId="3525"/>
    <cellStyle name="Заголовок 1 2 2 2 2 2 3 2" xfId="3526"/>
    <cellStyle name="Заголовок 1 2 2 2 2 2 3 3" xfId="3527"/>
    <cellStyle name="Заголовок 1 2 2 2 2 2 4" xfId="3528"/>
    <cellStyle name="Заголовок 1 2 2 2 2 2 5" xfId="3529"/>
    <cellStyle name="Заголовок 1 2 2 2 2 2 6" xfId="3530"/>
    <cellStyle name="Заголовок 1 2 2 2 2 2_амортизация" xfId="3531"/>
    <cellStyle name="Заголовок 1 2 2 2 2 3" xfId="3532"/>
    <cellStyle name="Заголовок 1 2 2 2 2 3 2" xfId="3533"/>
    <cellStyle name="Заголовок 1 2 2 2 2 3 3" xfId="3534"/>
    <cellStyle name="Заголовок 1 2 2 2 2 4" xfId="3535"/>
    <cellStyle name="Заголовок 1 2 2 2 2 5" xfId="3536"/>
    <cellStyle name="Заголовок 1 2 2 2 2 6" xfId="3537"/>
    <cellStyle name="Заголовок 1 2 2 2 2 7" xfId="3538"/>
    <cellStyle name="Заголовок 1 2 2 2 2_амортизация" xfId="3539"/>
    <cellStyle name="Заголовок 1 2 2 2 3" xfId="3540"/>
    <cellStyle name="Заголовок 1 2 2 2 4" xfId="3541"/>
    <cellStyle name="Заголовок 1 2 2 2 5" xfId="3542"/>
    <cellStyle name="Заголовок 1 2 2 2 6" xfId="3543"/>
    <cellStyle name="Заголовок 1 2 2 2 7" xfId="3544"/>
    <cellStyle name="Заголовок 1 2 2 2 8" xfId="3545"/>
    <cellStyle name="Заголовок 1 2 2 2 9" xfId="3546"/>
    <cellStyle name="Заголовок 1 2 2 2 9 2" xfId="3547"/>
    <cellStyle name="Заголовок 1 2 2 2 9 3" xfId="3548"/>
    <cellStyle name="Заголовок 1 2 2 2_амортизация" xfId="3549"/>
    <cellStyle name="Заголовок 1 2 2 3" xfId="3550"/>
    <cellStyle name="Заголовок 1 2 2 3 2" xfId="3551"/>
    <cellStyle name="Заголовок 1 2 2 3 2 2" xfId="3552"/>
    <cellStyle name="Заголовок 1 2 2 3 2 3" xfId="3553"/>
    <cellStyle name="Заголовок 1 2 2 3 2 4" xfId="3554"/>
    <cellStyle name="Заголовок 1 2 2 3 3" xfId="3555"/>
    <cellStyle name="Заголовок 1 2 2 3 4" xfId="3556"/>
    <cellStyle name="Заголовок 1 2 2 3_амортизация" xfId="3557"/>
    <cellStyle name="Заголовок 1 2 2 4" xfId="3558"/>
    <cellStyle name="Заголовок 1 2 2 4 2" xfId="3559"/>
    <cellStyle name="Заголовок 1 2 2 5" xfId="3560"/>
    <cellStyle name="Заголовок 1 2 2 6" xfId="3561"/>
    <cellStyle name="Заголовок 1 2 2 7" xfId="3562"/>
    <cellStyle name="Заголовок 1 2 2 8" xfId="3563"/>
    <cellStyle name="Заголовок 1 2 2 9" xfId="3564"/>
    <cellStyle name="Заголовок 1 2 2 9 2" xfId="3565"/>
    <cellStyle name="Заголовок 1 2 2 9 3" xfId="3566"/>
    <cellStyle name="Заголовок 1 2 2_амортизация" xfId="3567"/>
    <cellStyle name="Заголовок 1 2 3" xfId="3568"/>
    <cellStyle name="Заголовок 1 2 4" xfId="3569"/>
    <cellStyle name="Заголовок 1 2 4 2" xfId="3570"/>
    <cellStyle name="Заголовок 1 2 4 2 2" xfId="3571"/>
    <cellStyle name="Заголовок 1 2 4 3" xfId="3572"/>
    <cellStyle name="Заголовок 1 2 4 4" xfId="3573"/>
    <cellStyle name="Заголовок 1 2 5" xfId="3574"/>
    <cellStyle name="Заголовок 1 2 5 2" xfId="3575"/>
    <cellStyle name="Заголовок 1 2 5_амортизация" xfId="3576"/>
    <cellStyle name="Заголовок 1 2 6" xfId="3577"/>
    <cellStyle name="Заголовок 1 2 7" xfId="3578"/>
    <cellStyle name="Заголовок 1 2 8" xfId="3579"/>
    <cellStyle name="Заголовок 1 2 9" xfId="3580"/>
    <cellStyle name="Заголовок 1 2_амортизация" xfId="3581"/>
    <cellStyle name="Заголовок 1 3" xfId="3582"/>
    <cellStyle name="Заголовок 1 3 2" xfId="3583"/>
    <cellStyle name="Заголовок 1 3 3" xfId="3584"/>
    <cellStyle name="Заголовок 1 4" xfId="3585"/>
    <cellStyle name="Заголовок 2 2" xfId="3586"/>
    <cellStyle name="Заголовок 2 2 10" xfId="3587"/>
    <cellStyle name="Заголовок 2 2 11" xfId="3588"/>
    <cellStyle name="Заголовок 2 2 12" xfId="3589"/>
    <cellStyle name="Заголовок 2 2 12 2" xfId="3590"/>
    <cellStyle name="Заголовок 2 2 12 3" xfId="3591"/>
    <cellStyle name="Заголовок 2 2 13" xfId="3592"/>
    <cellStyle name="Заголовок 2 2 14" xfId="3593"/>
    <cellStyle name="Заголовок 2 2 15" xfId="3594"/>
    <cellStyle name="Заголовок 2 2 16" xfId="3595"/>
    <cellStyle name="Заголовок 2 2 17" xfId="3596"/>
    <cellStyle name="Заголовок 2 2 2" xfId="3597"/>
    <cellStyle name="Заголовок 2 2 2 10" xfId="3598"/>
    <cellStyle name="Заголовок 2 2 2 11" xfId="3599"/>
    <cellStyle name="Заголовок 2 2 2 12" xfId="3600"/>
    <cellStyle name="Заголовок 2 2 2 13" xfId="3601"/>
    <cellStyle name="Заголовок 2 2 2 2" xfId="3602"/>
    <cellStyle name="Заголовок 2 2 2 2 10" xfId="3603"/>
    <cellStyle name="Заголовок 2 2 2 2 11" xfId="3604"/>
    <cellStyle name="Заголовок 2 2 2 2 12" xfId="3605"/>
    <cellStyle name="Заголовок 2 2 2 2 13" xfId="3606"/>
    <cellStyle name="Заголовок 2 2 2 2 2" xfId="3607"/>
    <cellStyle name="Заголовок 2 2 2 2 2 2" xfId="3608"/>
    <cellStyle name="Заголовок 2 2 2 2 2 2 2" xfId="3609"/>
    <cellStyle name="Заголовок 2 2 2 2 2 2 2 2" xfId="3610"/>
    <cellStyle name="Заголовок 2 2 2 2 2 2 2 2 2" xfId="3611"/>
    <cellStyle name="Заголовок 2 2 2 2 2 2 2 2 2 2" xfId="3612"/>
    <cellStyle name="Заголовок 2 2 2 2 2 2 2 2 2 2 2" xfId="3613"/>
    <cellStyle name="Заголовок 2 2 2 2 2 2 2 2 3" xfId="3614"/>
    <cellStyle name="Заголовок 2 2 2 2 2 2 2 3" xfId="3615"/>
    <cellStyle name="Заголовок 2 2 2 2 2 2 2 4" xfId="3616"/>
    <cellStyle name="Заголовок 2 2 2 2 2 2 3" xfId="3617"/>
    <cellStyle name="Заголовок 2 2 2 2 2 2 3 2" xfId="3618"/>
    <cellStyle name="Заголовок 2 2 2 2 2 2 3 3" xfId="3619"/>
    <cellStyle name="Заголовок 2 2 2 2 2 2 4" xfId="3620"/>
    <cellStyle name="Заголовок 2 2 2 2 2 2 5" xfId="3621"/>
    <cellStyle name="Заголовок 2 2 2 2 2 2 6" xfId="3622"/>
    <cellStyle name="Заголовок 2 2 2 2 2 2_амортизация" xfId="3623"/>
    <cellStyle name="Заголовок 2 2 2 2 2 3" xfId="3624"/>
    <cellStyle name="Заголовок 2 2 2 2 2 3 2" xfId="3625"/>
    <cellStyle name="Заголовок 2 2 2 2 2 3 3" xfId="3626"/>
    <cellStyle name="Заголовок 2 2 2 2 2 4" xfId="3627"/>
    <cellStyle name="Заголовок 2 2 2 2 2 5" xfId="3628"/>
    <cellStyle name="Заголовок 2 2 2 2 2 6" xfId="3629"/>
    <cellStyle name="Заголовок 2 2 2 2 2 7" xfId="3630"/>
    <cellStyle name="Заголовок 2 2 2 2 2_амортизация" xfId="3631"/>
    <cellStyle name="Заголовок 2 2 2 2 3" xfId="3632"/>
    <cellStyle name="Заголовок 2 2 2 2 4" xfId="3633"/>
    <cellStyle name="Заголовок 2 2 2 2 5" xfId="3634"/>
    <cellStyle name="Заголовок 2 2 2 2 6" xfId="3635"/>
    <cellStyle name="Заголовок 2 2 2 2 7" xfId="3636"/>
    <cellStyle name="Заголовок 2 2 2 2 8" xfId="3637"/>
    <cellStyle name="Заголовок 2 2 2 2 9" xfId="3638"/>
    <cellStyle name="Заголовок 2 2 2 2 9 2" xfId="3639"/>
    <cellStyle name="Заголовок 2 2 2 2 9 3" xfId="3640"/>
    <cellStyle name="Заголовок 2 2 2 2_амортизация" xfId="3641"/>
    <cellStyle name="Заголовок 2 2 2 3" xfId="3642"/>
    <cellStyle name="Заголовок 2 2 2 3 2" xfId="3643"/>
    <cellStyle name="Заголовок 2 2 2 3 2 2" xfId="3644"/>
    <cellStyle name="Заголовок 2 2 2 3 2 3" xfId="3645"/>
    <cellStyle name="Заголовок 2 2 2 3 2 4" xfId="3646"/>
    <cellStyle name="Заголовок 2 2 2 3 3" xfId="3647"/>
    <cellStyle name="Заголовок 2 2 2 3 4" xfId="3648"/>
    <cellStyle name="Заголовок 2 2 2 3_амортизация" xfId="3649"/>
    <cellStyle name="Заголовок 2 2 2 4" xfId="3650"/>
    <cellStyle name="Заголовок 2 2 2 4 2" xfId="3651"/>
    <cellStyle name="Заголовок 2 2 2 5" xfId="3652"/>
    <cellStyle name="Заголовок 2 2 2 6" xfId="3653"/>
    <cellStyle name="Заголовок 2 2 2 7" xfId="3654"/>
    <cellStyle name="Заголовок 2 2 2 8" xfId="3655"/>
    <cellStyle name="Заголовок 2 2 2 9" xfId="3656"/>
    <cellStyle name="Заголовок 2 2 2 9 2" xfId="3657"/>
    <cellStyle name="Заголовок 2 2 2 9 3" xfId="3658"/>
    <cellStyle name="Заголовок 2 2 2_амортизация" xfId="3659"/>
    <cellStyle name="Заголовок 2 2 3" xfId="3660"/>
    <cellStyle name="Заголовок 2 2 4" xfId="3661"/>
    <cellStyle name="Заголовок 2 2 4 2" xfId="3662"/>
    <cellStyle name="Заголовок 2 2 4 2 2" xfId="3663"/>
    <cellStyle name="Заголовок 2 2 4 3" xfId="3664"/>
    <cellStyle name="Заголовок 2 2 4 4" xfId="3665"/>
    <cellStyle name="Заголовок 2 2 5" xfId="3666"/>
    <cellStyle name="Заголовок 2 2 5 2" xfId="3667"/>
    <cellStyle name="Заголовок 2 2 5_амортизация" xfId="3668"/>
    <cellStyle name="Заголовок 2 2 6" xfId="3669"/>
    <cellStyle name="Заголовок 2 2 7" xfId="3670"/>
    <cellStyle name="Заголовок 2 2 8" xfId="3671"/>
    <cellStyle name="Заголовок 2 2 9" xfId="3672"/>
    <cellStyle name="Заголовок 2 2_амортизация" xfId="3673"/>
    <cellStyle name="Заголовок 2 3" xfId="3674"/>
    <cellStyle name="Заголовок 2 3 2" xfId="3675"/>
    <cellStyle name="Заголовок 2 3 3" xfId="3676"/>
    <cellStyle name="Заголовок 2 4" xfId="3677"/>
    <cellStyle name="Заголовок 3 2" xfId="3678"/>
    <cellStyle name="Заголовок 3 2 10" xfId="3679"/>
    <cellStyle name="Заголовок 3 2 11" xfId="3680"/>
    <cellStyle name="Заголовок 3 2 12" xfId="3681"/>
    <cellStyle name="Заголовок 3 2 12 2" xfId="3682"/>
    <cellStyle name="Заголовок 3 2 12 3" xfId="3683"/>
    <cellStyle name="Заголовок 3 2 13" xfId="3684"/>
    <cellStyle name="Заголовок 3 2 14" xfId="3685"/>
    <cellStyle name="Заголовок 3 2 15" xfId="3686"/>
    <cellStyle name="Заголовок 3 2 16" xfId="3687"/>
    <cellStyle name="Заголовок 3 2 17" xfId="3688"/>
    <cellStyle name="Заголовок 3 2 2" xfId="3689"/>
    <cellStyle name="Заголовок 3 2 2 10" xfId="3690"/>
    <cellStyle name="Заголовок 3 2 2 11" xfId="3691"/>
    <cellStyle name="Заголовок 3 2 2 12" xfId="3692"/>
    <cellStyle name="Заголовок 3 2 2 13" xfId="3693"/>
    <cellStyle name="Заголовок 3 2 2 2" xfId="3694"/>
    <cellStyle name="Заголовок 3 2 2 2 10" xfId="3695"/>
    <cellStyle name="Заголовок 3 2 2 2 11" xfId="3696"/>
    <cellStyle name="Заголовок 3 2 2 2 12" xfId="3697"/>
    <cellStyle name="Заголовок 3 2 2 2 13" xfId="3698"/>
    <cellStyle name="Заголовок 3 2 2 2 2" xfId="3699"/>
    <cellStyle name="Заголовок 3 2 2 2 2 2" xfId="3700"/>
    <cellStyle name="Заголовок 3 2 2 2 2 2 2" xfId="3701"/>
    <cellStyle name="Заголовок 3 2 2 2 2 2 2 2" xfId="3702"/>
    <cellStyle name="Заголовок 3 2 2 2 2 2 2 2 2" xfId="3703"/>
    <cellStyle name="Заголовок 3 2 2 2 2 2 2 2 2 2" xfId="3704"/>
    <cellStyle name="Заголовок 3 2 2 2 2 2 2 2 2 2 2" xfId="3705"/>
    <cellStyle name="Заголовок 3 2 2 2 2 2 2 2 3" xfId="3706"/>
    <cellStyle name="Заголовок 3 2 2 2 2 2 2 3" xfId="3707"/>
    <cellStyle name="Заголовок 3 2 2 2 2 2 2 4" xfId="3708"/>
    <cellStyle name="Заголовок 3 2 2 2 2 2 3" xfId="3709"/>
    <cellStyle name="Заголовок 3 2 2 2 2 2 3 2" xfId="3710"/>
    <cellStyle name="Заголовок 3 2 2 2 2 2 3 3" xfId="3711"/>
    <cellStyle name="Заголовок 3 2 2 2 2 2 4" xfId="3712"/>
    <cellStyle name="Заголовок 3 2 2 2 2 2 5" xfId="3713"/>
    <cellStyle name="Заголовок 3 2 2 2 2 2 6" xfId="3714"/>
    <cellStyle name="Заголовок 3 2 2 2 2 2_амортизация" xfId="3715"/>
    <cellStyle name="Заголовок 3 2 2 2 2 3" xfId="3716"/>
    <cellStyle name="Заголовок 3 2 2 2 2 3 2" xfId="3717"/>
    <cellStyle name="Заголовок 3 2 2 2 2 3 3" xfId="3718"/>
    <cellStyle name="Заголовок 3 2 2 2 2 4" xfId="3719"/>
    <cellStyle name="Заголовок 3 2 2 2 2 5" xfId="3720"/>
    <cellStyle name="Заголовок 3 2 2 2 2 6" xfId="3721"/>
    <cellStyle name="Заголовок 3 2 2 2 2 7" xfId="3722"/>
    <cellStyle name="Заголовок 3 2 2 2 2_амортизация" xfId="3723"/>
    <cellStyle name="Заголовок 3 2 2 2 3" xfId="3724"/>
    <cellStyle name="Заголовок 3 2 2 2 4" xfId="3725"/>
    <cellStyle name="Заголовок 3 2 2 2 5" xfId="3726"/>
    <cellStyle name="Заголовок 3 2 2 2 6" xfId="3727"/>
    <cellStyle name="Заголовок 3 2 2 2 7" xfId="3728"/>
    <cellStyle name="Заголовок 3 2 2 2 8" xfId="3729"/>
    <cellStyle name="Заголовок 3 2 2 2 9" xfId="3730"/>
    <cellStyle name="Заголовок 3 2 2 2 9 2" xfId="3731"/>
    <cellStyle name="Заголовок 3 2 2 2 9 3" xfId="3732"/>
    <cellStyle name="Заголовок 3 2 2 2_амортизация" xfId="3733"/>
    <cellStyle name="Заголовок 3 2 2 3" xfId="3734"/>
    <cellStyle name="Заголовок 3 2 2 3 2" xfId="3735"/>
    <cellStyle name="Заголовок 3 2 2 3 2 2" xfId="3736"/>
    <cellStyle name="Заголовок 3 2 2 3 2 3" xfId="3737"/>
    <cellStyle name="Заголовок 3 2 2 3 2 4" xfId="3738"/>
    <cellStyle name="Заголовок 3 2 2 3 3" xfId="3739"/>
    <cellStyle name="Заголовок 3 2 2 3 4" xfId="3740"/>
    <cellStyle name="Заголовок 3 2 2 3_амортизация" xfId="3741"/>
    <cellStyle name="Заголовок 3 2 2 4" xfId="3742"/>
    <cellStyle name="Заголовок 3 2 2 4 2" xfId="3743"/>
    <cellStyle name="Заголовок 3 2 2 5" xfId="3744"/>
    <cellStyle name="Заголовок 3 2 2 6" xfId="3745"/>
    <cellStyle name="Заголовок 3 2 2 7" xfId="3746"/>
    <cellStyle name="Заголовок 3 2 2 8" xfId="3747"/>
    <cellStyle name="Заголовок 3 2 2 9" xfId="3748"/>
    <cellStyle name="Заголовок 3 2 2 9 2" xfId="3749"/>
    <cellStyle name="Заголовок 3 2 2 9 3" xfId="3750"/>
    <cellStyle name="Заголовок 3 2 2_амортизация" xfId="3751"/>
    <cellStyle name="Заголовок 3 2 3" xfId="3752"/>
    <cellStyle name="Заголовок 3 2 4" xfId="3753"/>
    <cellStyle name="Заголовок 3 2 4 2" xfId="3754"/>
    <cellStyle name="Заголовок 3 2 4 2 2" xfId="3755"/>
    <cellStyle name="Заголовок 3 2 4 3" xfId="3756"/>
    <cellStyle name="Заголовок 3 2 4 4" xfId="3757"/>
    <cellStyle name="Заголовок 3 2 5" xfId="3758"/>
    <cellStyle name="Заголовок 3 2 5 2" xfId="3759"/>
    <cellStyle name="Заголовок 3 2 5_амортизация" xfId="3760"/>
    <cellStyle name="Заголовок 3 2 6" xfId="3761"/>
    <cellStyle name="Заголовок 3 2 7" xfId="3762"/>
    <cellStyle name="Заголовок 3 2 8" xfId="3763"/>
    <cellStyle name="Заголовок 3 2 9" xfId="3764"/>
    <cellStyle name="Заголовок 3 2_амортизация" xfId="3765"/>
    <cellStyle name="Заголовок 3 3" xfId="3766"/>
    <cellStyle name="Заголовок 3 3 2" xfId="3767"/>
    <cellStyle name="Заголовок 3 3 3" xfId="3768"/>
    <cellStyle name="Заголовок 3 4" xfId="3769"/>
    <cellStyle name="Заголовок 4 2" xfId="3770"/>
    <cellStyle name="Заголовок 4 2 10" xfId="3771"/>
    <cellStyle name="Заголовок 4 2 11" xfId="3772"/>
    <cellStyle name="Заголовок 4 2 12" xfId="3773"/>
    <cellStyle name="Заголовок 4 2 12 2" xfId="3774"/>
    <cellStyle name="Заголовок 4 2 12 3" xfId="3775"/>
    <cellStyle name="Заголовок 4 2 13" xfId="3776"/>
    <cellStyle name="Заголовок 4 2 14" xfId="3777"/>
    <cellStyle name="Заголовок 4 2 15" xfId="3778"/>
    <cellStyle name="Заголовок 4 2 16" xfId="3779"/>
    <cellStyle name="Заголовок 4 2 17" xfId="3780"/>
    <cellStyle name="Заголовок 4 2 2" xfId="3781"/>
    <cellStyle name="Заголовок 4 2 2 10" xfId="3782"/>
    <cellStyle name="Заголовок 4 2 2 11" xfId="3783"/>
    <cellStyle name="Заголовок 4 2 2 12" xfId="3784"/>
    <cellStyle name="Заголовок 4 2 2 13" xfId="3785"/>
    <cellStyle name="Заголовок 4 2 2 2" xfId="3786"/>
    <cellStyle name="Заголовок 4 2 2 2 10" xfId="3787"/>
    <cellStyle name="Заголовок 4 2 2 2 11" xfId="3788"/>
    <cellStyle name="Заголовок 4 2 2 2 12" xfId="3789"/>
    <cellStyle name="Заголовок 4 2 2 2 13" xfId="3790"/>
    <cellStyle name="Заголовок 4 2 2 2 2" xfId="3791"/>
    <cellStyle name="Заголовок 4 2 2 2 2 2" xfId="3792"/>
    <cellStyle name="Заголовок 4 2 2 2 2 2 2" xfId="3793"/>
    <cellStyle name="Заголовок 4 2 2 2 2 2 2 2" xfId="3794"/>
    <cellStyle name="Заголовок 4 2 2 2 2 2 2 2 2" xfId="3795"/>
    <cellStyle name="Заголовок 4 2 2 2 2 2 2 2 2 2" xfId="3796"/>
    <cellStyle name="Заголовок 4 2 2 2 2 2 2 2 2 2 2" xfId="3797"/>
    <cellStyle name="Заголовок 4 2 2 2 2 2 2 2 3" xfId="3798"/>
    <cellStyle name="Заголовок 4 2 2 2 2 2 2 3" xfId="3799"/>
    <cellStyle name="Заголовок 4 2 2 2 2 2 2 4" xfId="3800"/>
    <cellStyle name="Заголовок 4 2 2 2 2 2 3" xfId="3801"/>
    <cellStyle name="Заголовок 4 2 2 2 2 2 3 2" xfId="3802"/>
    <cellStyle name="Заголовок 4 2 2 2 2 2 3 3" xfId="3803"/>
    <cellStyle name="Заголовок 4 2 2 2 2 2 4" xfId="3804"/>
    <cellStyle name="Заголовок 4 2 2 2 2 2 5" xfId="3805"/>
    <cellStyle name="Заголовок 4 2 2 2 2 2 6" xfId="3806"/>
    <cellStyle name="Заголовок 4 2 2 2 2 2_амортизация" xfId="3807"/>
    <cellStyle name="Заголовок 4 2 2 2 2 3" xfId="3808"/>
    <cellStyle name="Заголовок 4 2 2 2 2 3 2" xfId="3809"/>
    <cellStyle name="Заголовок 4 2 2 2 2 3 3" xfId="3810"/>
    <cellStyle name="Заголовок 4 2 2 2 2 4" xfId="3811"/>
    <cellStyle name="Заголовок 4 2 2 2 2 5" xfId="3812"/>
    <cellStyle name="Заголовок 4 2 2 2 2 6" xfId="3813"/>
    <cellStyle name="Заголовок 4 2 2 2 2 7" xfId="3814"/>
    <cellStyle name="Заголовок 4 2 2 2 2_амортизация" xfId="3815"/>
    <cellStyle name="Заголовок 4 2 2 2 3" xfId="3816"/>
    <cellStyle name="Заголовок 4 2 2 2 4" xfId="3817"/>
    <cellStyle name="Заголовок 4 2 2 2 5" xfId="3818"/>
    <cellStyle name="Заголовок 4 2 2 2 6" xfId="3819"/>
    <cellStyle name="Заголовок 4 2 2 2 7" xfId="3820"/>
    <cellStyle name="Заголовок 4 2 2 2 8" xfId="3821"/>
    <cellStyle name="Заголовок 4 2 2 2 9" xfId="3822"/>
    <cellStyle name="Заголовок 4 2 2 2 9 2" xfId="3823"/>
    <cellStyle name="Заголовок 4 2 2 2 9 3" xfId="3824"/>
    <cellStyle name="Заголовок 4 2 2 2_амортизация" xfId="3825"/>
    <cellStyle name="Заголовок 4 2 2 3" xfId="3826"/>
    <cellStyle name="Заголовок 4 2 2 3 2" xfId="3827"/>
    <cellStyle name="Заголовок 4 2 2 3 2 2" xfId="3828"/>
    <cellStyle name="Заголовок 4 2 2 3 2 3" xfId="3829"/>
    <cellStyle name="Заголовок 4 2 2 3 2 4" xfId="3830"/>
    <cellStyle name="Заголовок 4 2 2 3 3" xfId="3831"/>
    <cellStyle name="Заголовок 4 2 2 3 4" xfId="3832"/>
    <cellStyle name="Заголовок 4 2 2 3_амортизация" xfId="3833"/>
    <cellStyle name="Заголовок 4 2 2 4" xfId="3834"/>
    <cellStyle name="Заголовок 4 2 2 4 2" xfId="3835"/>
    <cellStyle name="Заголовок 4 2 2 5" xfId="3836"/>
    <cellStyle name="Заголовок 4 2 2 6" xfId="3837"/>
    <cellStyle name="Заголовок 4 2 2 7" xfId="3838"/>
    <cellStyle name="Заголовок 4 2 2 8" xfId="3839"/>
    <cellStyle name="Заголовок 4 2 2 9" xfId="3840"/>
    <cellStyle name="Заголовок 4 2 2 9 2" xfId="3841"/>
    <cellStyle name="Заголовок 4 2 2 9 3" xfId="3842"/>
    <cellStyle name="Заголовок 4 2 2_амортизация" xfId="3843"/>
    <cellStyle name="Заголовок 4 2 3" xfId="3844"/>
    <cellStyle name="Заголовок 4 2 4" xfId="3845"/>
    <cellStyle name="Заголовок 4 2 4 2" xfId="3846"/>
    <cellStyle name="Заголовок 4 2 4 2 2" xfId="3847"/>
    <cellStyle name="Заголовок 4 2 4 3" xfId="3848"/>
    <cellStyle name="Заголовок 4 2 4 4" xfId="3849"/>
    <cellStyle name="Заголовок 4 2 5" xfId="3850"/>
    <cellStyle name="Заголовок 4 2 5 2" xfId="3851"/>
    <cellStyle name="Заголовок 4 2 6" xfId="3852"/>
    <cellStyle name="Заголовок 4 2 7" xfId="3853"/>
    <cellStyle name="Заголовок 4 2 8" xfId="3854"/>
    <cellStyle name="Заголовок 4 2 9" xfId="3855"/>
    <cellStyle name="Заголовок 4 2_амортизация" xfId="3856"/>
    <cellStyle name="Заголовок 4 3" xfId="3857"/>
    <cellStyle name="Заголовок 4 3 2" xfId="3858"/>
    <cellStyle name="Заголовок 4 3 3" xfId="3859"/>
    <cellStyle name="Заголовок 4 4" xfId="3860"/>
    <cellStyle name="Итог 2" xfId="3861"/>
    <cellStyle name="Итог 2 10" xfId="3862"/>
    <cellStyle name="Итог 2 11" xfId="3863"/>
    <cellStyle name="Итог 2 12" xfId="3864"/>
    <cellStyle name="Итог 2 12 2" xfId="3865"/>
    <cellStyle name="Итог 2 12 3" xfId="3866"/>
    <cellStyle name="Итог 2 13" xfId="3867"/>
    <cellStyle name="Итог 2 14" xfId="3868"/>
    <cellStyle name="Итог 2 15" xfId="3869"/>
    <cellStyle name="Итог 2 16" xfId="3870"/>
    <cellStyle name="Итог 2 17" xfId="3871"/>
    <cellStyle name="Итог 2 2" xfId="3872"/>
    <cellStyle name="Итог 2 2 10" xfId="3873"/>
    <cellStyle name="Итог 2 2 11" xfId="3874"/>
    <cellStyle name="Итог 2 2 12" xfId="3875"/>
    <cellStyle name="Итог 2 2 13" xfId="3876"/>
    <cellStyle name="Итог 2 2 2" xfId="3877"/>
    <cellStyle name="Итог 2 2 2 10" xfId="3878"/>
    <cellStyle name="Итог 2 2 2 11" xfId="3879"/>
    <cellStyle name="Итог 2 2 2 12" xfId="3880"/>
    <cellStyle name="Итог 2 2 2 13" xfId="3881"/>
    <cellStyle name="Итог 2 2 2 2" xfId="3882"/>
    <cellStyle name="Итог 2 2 2 2 2" xfId="3883"/>
    <cellStyle name="Итог 2 2 2 2 2 2" xfId="3884"/>
    <cellStyle name="Итог 2 2 2 2 2 2 2" xfId="3885"/>
    <cellStyle name="Итог 2 2 2 2 2 2 2 2" xfId="3886"/>
    <cellStyle name="Итог 2 2 2 2 2 2 2 2 2" xfId="3887"/>
    <cellStyle name="Итог 2 2 2 2 2 2 2 2 2 2" xfId="3888"/>
    <cellStyle name="Итог 2 2 2 2 2 2 2 3" xfId="3889"/>
    <cellStyle name="Итог 2 2 2 2 2 2 3" xfId="3890"/>
    <cellStyle name="Итог 2 2 2 2 2 2 4" xfId="3891"/>
    <cellStyle name="Итог 2 2 2 2 2 3" xfId="3892"/>
    <cellStyle name="Итог 2 2 2 2 2 3 2" xfId="3893"/>
    <cellStyle name="Итог 2 2 2 2 2 3 3" xfId="3894"/>
    <cellStyle name="Итог 2 2 2 2 2 4" xfId="3895"/>
    <cellStyle name="Итог 2 2 2 2 2 5" xfId="3896"/>
    <cellStyle name="Итог 2 2 2 2 2 6" xfId="3897"/>
    <cellStyle name="Итог 2 2 2 2 2_амортизация" xfId="3898"/>
    <cellStyle name="Итог 2 2 2 2 3" xfId="3899"/>
    <cellStyle name="Итог 2 2 2 2 3 2" xfId="3900"/>
    <cellStyle name="Итог 2 2 2 2 3 3" xfId="3901"/>
    <cellStyle name="Итог 2 2 2 2 4" xfId="3902"/>
    <cellStyle name="Итог 2 2 2 2 5" xfId="3903"/>
    <cellStyle name="Итог 2 2 2 2 6" xfId="3904"/>
    <cellStyle name="Итог 2 2 2 2 7" xfId="3905"/>
    <cellStyle name="Итог 2 2 2 2_амортизация" xfId="3906"/>
    <cellStyle name="Итог 2 2 2 3" xfId="3907"/>
    <cellStyle name="Итог 2 2 2 4" xfId="3908"/>
    <cellStyle name="Итог 2 2 2 5" xfId="3909"/>
    <cellStyle name="Итог 2 2 2 6" xfId="3910"/>
    <cellStyle name="Итог 2 2 2 7" xfId="3911"/>
    <cellStyle name="Итог 2 2 2 8" xfId="3912"/>
    <cellStyle name="Итог 2 2 2 9" xfId="3913"/>
    <cellStyle name="Итог 2 2 2 9 2" xfId="3914"/>
    <cellStyle name="Итог 2 2 2 9 3" xfId="3915"/>
    <cellStyle name="Итог 2 2 2_амортизация" xfId="3916"/>
    <cellStyle name="Итог 2 2 3" xfId="3917"/>
    <cellStyle name="Итог 2 2 3 2" xfId="3918"/>
    <cellStyle name="Итог 2 2 3 2 2" xfId="3919"/>
    <cellStyle name="Итог 2 2 3 2 3" xfId="3920"/>
    <cellStyle name="Итог 2 2 3 2 4" xfId="3921"/>
    <cellStyle name="Итог 2 2 3 3" xfId="3922"/>
    <cellStyle name="Итог 2 2 3 4" xfId="3923"/>
    <cellStyle name="Итог 2 2 3_амортизация" xfId="3924"/>
    <cellStyle name="Итог 2 2 4" xfId="3925"/>
    <cellStyle name="Итог 2 2 4 2" xfId="3926"/>
    <cellStyle name="Итог 2 2 5" xfId="3927"/>
    <cellStyle name="Итог 2 2 6" xfId="3928"/>
    <cellStyle name="Итог 2 2 7" xfId="3929"/>
    <cellStyle name="Итог 2 2 8" xfId="3930"/>
    <cellStyle name="Итог 2 2 9" xfId="3931"/>
    <cellStyle name="Итог 2 2 9 2" xfId="3932"/>
    <cellStyle name="Итог 2 2 9 3" xfId="3933"/>
    <cellStyle name="Итог 2 2_амортизация" xfId="3934"/>
    <cellStyle name="Итог 2 3" xfId="3935"/>
    <cellStyle name="Итог 2 4" xfId="3936"/>
    <cellStyle name="Итог 2 4 2" xfId="3937"/>
    <cellStyle name="Итог 2 4 2 2" xfId="3938"/>
    <cellStyle name="Итог 2 4 3" xfId="3939"/>
    <cellStyle name="Итог 2 4 4" xfId="3940"/>
    <cellStyle name="Итог 2 5" xfId="3941"/>
    <cellStyle name="Итог 2 5 2" xfId="3942"/>
    <cellStyle name="Итог 2 5_амортизация" xfId="3943"/>
    <cellStyle name="Итог 2 6" xfId="3944"/>
    <cellStyle name="Итог 2 7" xfId="3945"/>
    <cellStyle name="Итог 2 8" xfId="3946"/>
    <cellStyle name="Итог 2 9" xfId="3947"/>
    <cellStyle name="Итог 2_амортизация" xfId="3948"/>
    <cellStyle name="Итог 3" xfId="3949"/>
    <cellStyle name="Итог 3 2" xfId="3950"/>
    <cellStyle name="Итог 3 3" xfId="3951"/>
    <cellStyle name="Итог 4" xfId="3952"/>
    <cellStyle name="КАНДАГАЧ тел3-33-96" xfId="3953"/>
    <cellStyle name="КАНДАГАЧ тел3-33-96 2" xfId="3954"/>
    <cellStyle name="КАНДАГАЧ тел3-33-96 3" xfId="3955"/>
    <cellStyle name="Контрольная ячейка 2" xfId="3956"/>
    <cellStyle name="Контрольная ячейка 2 10" xfId="3957"/>
    <cellStyle name="Контрольная ячейка 2 11" xfId="3958"/>
    <cellStyle name="Контрольная ячейка 2 12" xfId="3959"/>
    <cellStyle name="Контрольная ячейка 2 2" xfId="3960"/>
    <cellStyle name="Контрольная ячейка 2 3" xfId="3961"/>
    <cellStyle name="Контрольная ячейка 2 4" xfId="3962"/>
    <cellStyle name="Контрольная ячейка 2 5" xfId="3963"/>
    <cellStyle name="Контрольная ячейка 2 6" xfId="3964"/>
    <cellStyle name="Контрольная ячейка 2 7" xfId="3965"/>
    <cellStyle name="Контрольная ячейка 2 8" xfId="3966"/>
    <cellStyle name="Контрольная ячейка 2 9" xfId="3967"/>
    <cellStyle name="Контрольная ячейка 2_амортизация" xfId="3968"/>
    <cellStyle name="Контрольная ячейка 3" xfId="3969"/>
    <cellStyle name="Контрольная ячейка 4" xfId="3970"/>
    <cellStyle name="Название 2" xfId="3971"/>
    <cellStyle name="Название 2 10" xfId="3972"/>
    <cellStyle name="Название 2 11" xfId="3973"/>
    <cellStyle name="Название 2 12" xfId="3974"/>
    <cellStyle name="Название 2 12 2" xfId="3975"/>
    <cellStyle name="Название 2 12 3" xfId="3976"/>
    <cellStyle name="Название 2 13" xfId="3977"/>
    <cellStyle name="Название 2 14" xfId="3978"/>
    <cellStyle name="Название 2 15" xfId="3979"/>
    <cellStyle name="Название 2 16" xfId="3980"/>
    <cellStyle name="Название 2 17" xfId="3981"/>
    <cellStyle name="Название 2 2" xfId="3982"/>
    <cellStyle name="Название 2 2 10" xfId="3983"/>
    <cellStyle name="Название 2 2 11" xfId="3984"/>
    <cellStyle name="Название 2 2 12" xfId="3985"/>
    <cellStyle name="Название 2 2 13" xfId="3986"/>
    <cellStyle name="Название 2 2 2" xfId="3987"/>
    <cellStyle name="Название 2 2 2 10" xfId="3988"/>
    <cellStyle name="Название 2 2 2 11" xfId="3989"/>
    <cellStyle name="Название 2 2 2 12" xfId="3990"/>
    <cellStyle name="Название 2 2 2 13" xfId="3991"/>
    <cellStyle name="Название 2 2 2 2" xfId="3992"/>
    <cellStyle name="Название 2 2 2 2 2" xfId="3993"/>
    <cellStyle name="Название 2 2 2 2 2 2" xfId="3994"/>
    <cellStyle name="Название 2 2 2 2 2 2 2" xfId="3995"/>
    <cellStyle name="Название 2 2 2 2 2 2 2 2" xfId="3996"/>
    <cellStyle name="Название 2 2 2 2 2 2 2 2 2" xfId="3997"/>
    <cellStyle name="Название 2 2 2 2 2 2 2 2 2 2" xfId="3998"/>
    <cellStyle name="Название 2 2 2 2 2 2 2 3" xfId="3999"/>
    <cellStyle name="Название 2 2 2 2 2 2 3" xfId="4000"/>
    <cellStyle name="Название 2 2 2 2 2 2 4" xfId="4001"/>
    <cellStyle name="Название 2 2 2 2 2 3" xfId="4002"/>
    <cellStyle name="Название 2 2 2 2 2 3 2" xfId="4003"/>
    <cellStyle name="Название 2 2 2 2 2 3 3" xfId="4004"/>
    <cellStyle name="Название 2 2 2 2 2 4" xfId="4005"/>
    <cellStyle name="Название 2 2 2 2 2 5" xfId="4006"/>
    <cellStyle name="Название 2 2 2 2 2 6" xfId="4007"/>
    <cellStyle name="Название 2 2 2 2 2_амортизация" xfId="4008"/>
    <cellStyle name="Название 2 2 2 2 3" xfId="4009"/>
    <cellStyle name="Название 2 2 2 2 3 2" xfId="4010"/>
    <cellStyle name="Название 2 2 2 2 3 3" xfId="4011"/>
    <cellStyle name="Название 2 2 2 2 4" xfId="4012"/>
    <cellStyle name="Название 2 2 2 2 5" xfId="4013"/>
    <cellStyle name="Название 2 2 2 2 6" xfId="4014"/>
    <cellStyle name="Название 2 2 2 2 7" xfId="4015"/>
    <cellStyle name="Название 2 2 2 2_амортизация" xfId="4016"/>
    <cellStyle name="Название 2 2 2 3" xfId="4017"/>
    <cellStyle name="Название 2 2 2 4" xfId="4018"/>
    <cellStyle name="Название 2 2 2 5" xfId="4019"/>
    <cellStyle name="Название 2 2 2 6" xfId="4020"/>
    <cellStyle name="Название 2 2 2 7" xfId="4021"/>
    <cellStyle name="Название 2 2 2 8" xfId="4022"/>
    <cellStyle name="Название 2 2 2 9" xfId="4023"/>
    <cellStyle name="Название 2 2 2 9 2" xfId="4024"/>
    <cellStyle name="Название 2 2 2 9 3" xfId="4025"/>
    <cellStyle name="Название 2 2 2_амортизация" xfId="4026"/>
    <cellStyle name="Название 2 2 3" xfId="4027"/>
    <cellStyle name="Название 2 2 3 2" xfId="4028"/>
    <cellStyle name="Название 2 2 3 2 2" xfId="4029"/>
    <cellStyle name="Название 2 2 3 2 3" xfId="4030"/>
    <cellStyle name="Название 2 2 3 2 4" xfId="4031"/>
    <cellStyle name="Название 2 2 3 3" xfId="4032"/>
    <cellStyle name="Название 2 2 3 4" xfId="4033"/>
    <cellStyle name="Название 2 2 3_амортизация" xfId="4034"/>
    <cellStyle name="Название 2 2 4" xfId="4035"/>
    <cellStyle name="Название 2 2 4 2" xfId="4036"/>
    <cellStyle name="Название 2 2 5" xfId="4037"/>
    <cellStyle name="Название 2 2 6" xfId="4038"/>
    <cellStyle name="Название 2 2 7" xfId="4039"/>
    <cellStyle name="Название 2 2 8" xfId="4040"/>
    <cellStyle name="Название 2 2 9" xfId="4041"/>
    <cellStyle name="Название 2 2 9 2" xfId="4042"/>
    <cellStyle name="Название 2 2 9 3" xfId="4043"/>
    <cellStyle name="Название 2 2_амортизация" xfId="4044"/>
    <cellStyle name="Название 2 3" xfId="4045"/>
    <cellStyle name="Название 2 4" xfId="4046"/>
    <cellStyle name="Название 2 4 2" xfId="4047"/>
    <cellStyle name="Название 2 4 2 2" xfId="4048"/>
    <cellStyle name="Название 2 4 3" xfId="4049"/>
    <cellStyle name="Название 2 4 4" xfId="4050"/>
    <cellStyle name="Название 2 5" xfId="4051"/>
    <cellStyle name="Название 2 5 2" xfId="4052"/>
    <cellStyle name="Название 2 6" xfId="4053"/>
    <cellStyle name="Название 2 7" xfId="4054"/>
    <cellStyle name="Название 2 8" xfId="4055"/>
    <cellStyle name="Название 2 9" xfId="4056"/>
    <cellStyle name="Название 2_амортизация" xfId="4057"/>
    <cellStyle name="Название 3" xfId="4058"/>
    <cellStyle name="Название 3 2" xfId="4059"/>
    <cellStyle name="Название 3 3" xfId="4060"/>
    <cellStyle name="Название 4" xfId="4061"/>
    <cellStyle name="Нейтральный 2" xfId="4062"/>
    <cellStyle name="Нейтральный 2 10" xfId="4063"/>
    <cellStyle name="Нейтральный 2 11" xfId="4064"/>
    <cellStyle name="Нейтральный 2 12" xfId="4065"/>
    <cellStyle name="Нейтральный 2 2" xfId="4066"/>
    <cellStyle name="Нейтральный 2 3" xfId="4067"/>
    <cellStyle name="Нейтральный 2 4" xfId="4068"/>
    <cellStyle name="Нейтральный 2 5" xfId="4069"/>
    <cellStyle name="Нейтральный 2 6" xfId="4070"/>
    <cellStyle name="Нейтральный 2 7" xfId="4071"/>
    <cellStyle name="Нейтральный 2 8" xfId="4072"/>
    <cellStyle name="Нейтральный 2 9" xfId="4073"/>
    <cellStyle name="Нейтральный 2_амортизация" xfId="4074"/>
    <cellStyle name="Нейтральный 3" xfId="4075"/>
    <cellStyle name="Нейтральный 4" xfId="4076"/>
    <cellStyle name="Обычный" xfId="0" builtinId="0"/>
    <cellStyle name="Обычный 10" xfId="4077"/>
    <cellStyle name="Обычный 11" xfId="4078"/>
    <cellStyle name="Обычный 12" xfId="4079"/>
    <cellStyle name="Обычный 13" xfId="4080"/>
    <cellStyle name="Обычный 13 10" xfId="4081"/>
    <cellStyle name="Обычный 13 11" xfId="4082"/>
    <cellStyle name="Обычный 13 12" xfId="4083"/>
    <cellStyle name="Обычный 13 13" xfId="4084"/>
    <cellStyle name="Обычный 13 14" xfId="4085"/>
    <cellStyle name="Обычный 13 15" xfId="4086"/>
    <cellStyle name="Обычный 13 16" xfId="4087"/>
    <cellStyle name="Обычный 13 2" xfId="4088"/>
    <cellStyle name="Обычный 13 3" xfId="4089"/>
    <cellStyle name="Обычный 13 4" xfId="4090"/>
    <cellStyle name="Обычный 13 5" xfId="4091"/>
    <cellStyle name="Обычный 13 6" xfId="4092"/>
    <cellStyle name="Обычный 13 7" xfId="4093"/>
    <cellStyle name="Обычный 13 8" xfId="4094"/>
    <cellStyle name="Обычный 13 9" xfId="4095"/>
    <cellStyle name="Обычный 13_Бюджет Жарык 2010" xfId="4096"/>
    <cellStyle name="Обычный 14" xfId="4097"/>
    <cellStyle name="Обычный 14 2" xfId="4098"/>
    <cellStyle name="Обычный 14 2 2" xfId="4099"/>
    <cellStyle name="Обычный 14 2 3" xfId="4100"/>
    <cellStyle name="Обычный 14 2 4" xfId="4101"/>
    <cellStyle name="Обычный 14 3" xfId="4102"/>
    <cellStyle name="Обычный 14 4" xfId="4103"/>
    <cellStyle name="Обычный 14 5" xfId="4104"/>
    <cellStyle name="Обычный 14 6" xfId="4105"/>
    <cellStyle name="Обычный 14 7" xfId="4106"/>
    <cellStyle name="Обычный 14 8" xfId="4107"/>
    <cellStyle name="Обычный 14_амортизация" xfId="4108"/>
    <cellStyle name="Обычный 15" xfId="4109"/>
    <cellStyle name="Обычный 16" xfId="4110"/>
    <cellStyle name="Обычный 16 2" xfId="4111"/>
    <cellStyle name="Обычный 16 2 2" xfId="4112"/>
    <cellStyle name="Обычный 16 2 3" xfId="4113"/>
    <cellStyle name="Обычный 16 2 4" xfId="4114"/>
    <cellStyle name="Обычный 16 3" xfId="4115"/>
    <cellStyle name="Обычный 16 4" xfId="4116"/>
    <cellStyle name="Обычный 16 5" xfId="4117"/>
    <cellStyle name="Обычный 16 6" xfId="4118"/>
    <cellStyle name="Обычный 16 7" xfId="4119"/>
    <cellStyle name="Обычный 16_амортизация" xfId="4120"/>
    <cellStyle name="Обычный 17" xfId="4121"/>
    <cellStyle name="Обычный 17 2" xfId="4122"/>
    <cellStyle name="Обычный 17 3" xfId="4123"/>
    <cellStyle name="Обычный 17 4" xfId="4124"/>
    <cellStyle name="Обычный 18" xfId="4125"/>
    <cellStyle name="Обычный 18 2" xfId="4126"/>
    <cellStyle name="Обычный 18 2 2" xfId="4127"/>
    <cellStyle name="Обычный 18 2 3" xfId="4128"/>
    <cellStyle name="Обычный 18 2 4" xfId="4129"/>
    <cellStyle name="Обычный 18 3" xfId="4130"/>
    <cellStyle name="Обычный 18 3 2" xfId="4131"/>
    <cellStyle name="Обычный 18 3 3" xfId="4132"/>
    <cellStyle name="Обычный 18 3 4" xfId="4133"/>
    <cellStyle name="Обычный 18 4" xfId="4134"/>
    <cellStyle name="Обычный 18 4 2" xfId="4135"/>
    <cellStyle name="Обычный 18 4 3" xfId="4136"/>
    <cellStyle name="Обычный 18 4 4" xfId="4137"/>
    <cellStyle name="Обычный 18 5" xfId="4138"/>
    <cellStyle name="Обычный 18 5 2" xfId="4139"/>
    <cellStyle name="Обычный 18 5 3" xfId="4140"/>
    <cellStyle name="Обычный 18 5 4" xfId="4141"/>
    <cellStyle name="Обычный 18 6" xfId="4142"/>
    <cellStyle name="Обычный 18 6 2" xfId="4143"/>
    <cellStyle name="Обычный 18 6 3" xfId="4144"/>
    <cellStyle name="Обычный 18 6 4" xfId="4145"/>
    <cellStyle name="Обычный 18 7" xfId="4146"/>
    <cellStyle name="Обычный 18 8" xfId="4147"/>
    <cellStyle name="Обычный 18 9" xfId="4148"/>
    <cellStyle name="Обычный 18_амортизация" xfId="4149"/>
    <cellStyle name="Обычный 19" xfId="4150"/>
    <cellStyle name="Обычный 19 2" xfId="4151"/>
    <cellStyle name="Обычный 19 2 2" xfId="4152"/>
    <cellStyle name="Обычный 19 2 3" xfId="4153"/>
    <cellStyle name="Обычный 19 2 4" xfId="4154"/>
    <cellStyle name="Обычный 19 3" xfId="4155"/>
    <cellStyle name="Обычный 19 4" xfId="4156"/>
    <cellStyle name="Обычный 19 5" xfId="4157"/>
    <cellStyle name="Обычный 19 6" xfId="4158"/>
    <cellStyle name="Обычный 19 7" xfId="4159"/>
    <cellStyle name="Обычный 19_амортизация" xfId="4160"/>
    <cellStyle name="Обычный 2" xfId="4161"/>
    <cellStyle name="Обычный 2 10" xfId="4162"/>
    <cellStyle name="Обычный 2 10 2" xfId="4163"/>
    <cellStyle name="Обычный 2 10 3" xfId="4164"/>
    <cellStyle name="Обычный 2 10 4" xfId="4165"/>
    <cellStyle name="Обычный 2 11" xfId="4166"/>
    <cellStyle name="Обычный 2 11 2" xfId="4167"/>
    <cellStyle name="Обычный 2 11 2 2" xfId="4168"/>
    <cellStyle name="Обычный 2 11 2 3" xfId="4169"/>
    <cellStyle name="Обычный 2 11 2 4" xfId="4170"/>
    <cellStyle name="Обычный 2 11 3" xfId="3"/>
    <cellStyle name="Обычный 2 11 4" xfId="4171"/>
    <cellStyle name="Обычный 2 11 5" xfId="4172"/>
    <cellStyle name="Обычный 2 11 6" xfId="4173"/>
    <cellStyle name="Обычный 2 11 7" xfId="4174"/>
    <cellStyle name="Обычный 2 11_амортизация" xfId="4175"/>
    <cellStyle name="Обычный 2 12" xfId="4176"/>
    <cellStyle name="Обычный 2 12 2" xfId="4177"/>
    <cellStyle name="Обычный 2 12 3" xfId="4178"/>
    <cellStyle name="Обычный 2 12 4" xfId="4179"/>
    <cellStyle name="Обычный 2 13" xfId="4180"/>
    <cellStyle name="Обычный 2 13 2" xfId="4181"/>
    <cellStyle name="Обычный 2 13 3" xfId="4182"/>
    <cellStyle name="Обычный 2 13 4" xfId="4183"/>
    <cellStyle name="Обычный 2 14" xfId="4184"/>
    <cellStyle name="Обычный 2 14 2" xfId="4185"/>
    <cellStyle name="Обычный 2 14 3" xfId="4186"/>
    <cellStyle name="Обычный 2 14 4" xfId="4187"/>
    <cellStyle name="Обычный 2 15" xfId="4188"/>
    <cellStyle name="Обычный 2 15 2" xfId="4189"/>
    <cellStyle name="Обычный 2 15 3" xfId="4190"/>
    <cellStyle name="Обычный 2 15 4" xfId="4191"/>
    <cellStyle name="Обычный 2 16" xfId="4192"/>
    <cellStyle name="Обычный 2 16 2" xfId="4193"/>
    <cellStyle name="Обычный 2 16 3" xfId="4194"/>
    <cellStyle name="Обычный 2 16 4" xfId="4195"/>
    <cellStyle name="Обычный 2 17" xfId="4196"/>
    <cellStyle name="Обычный 2 17 2" xfId="4197"/>
    <cellStyle name="Обычный 2 17 3" xfId="4198"/>
    <cellStyle name="Обычный 2 17 4" xfId="4199"/>
    <cellStyle name="Обычный 2 18" xfId="4200"/>
    <cellStyle name="Обычный 2 18 2" xfId="4201"/>
    <cellStyle name="Обычный 2 18 3" xfId="4202"/>
    <cellStyle name="Обычный 2 19" xfId="4203"/>
    <cellStyle name="Обычный 2 19 2" xfId="4204"/>
    <cellStyle name="Обычный 2 19 3" xfId="4205"/>
    <cellStyle name="Обычный 2 2" xfId="4206"/>
    <cellStyle name="Обычный 2 2 10" xfId="4207"/>
    <cellStyle name="Обычный 2 2 11" xfId="4208"/>
    <cellStyle name="Обычный 2 2 12" xfId="4209"/>
    <cellStyle name="Обычный 2 2 12 2" xfId="4210"/>
    <cellStyle name="Обычный 2 2 12 3" xfId="4211"/>
    <cellStyle name="Обычный 2 2 12 4" xfId="4212"/>
    <cellStyle name="Обычный 2 2 13" xfId="4213"/>
    <cellStyle name="Обычный 2 2 13 2" xfId="4214"/>
    <cellStyle name="Обычный 2 2 13 3" xfId="4215"/>
    <cellStyle name="Обычный 2 2 13 4" xfId="4216"/>
    <cellStyle name="Обычный 2 2 14" xfId="4217"/>
    <cellStyle name="Обычный 2 2 15" xfId="4218"/>
    <cellStyle name="Обычный 2 2 16" xfId="4219"/>
    <cellStyle name="Обычный 2 2 17" xfId="4220"/>
    <cellStyle name="Обычный 2 2 17 2" xfId="4221"/>
    <cellStyle name="Обычный 2 2 17 3" xfId="4222"/>
    <cellStyle name="Обычный 2 2 18" xfId="4223"/>
    <cellStyle name="Обычный 2 2 18 2" xfId="4224"/>
    <cellStyle name="Обычный 2 2 18 3" xfId="4225"/>
    <cellStyle name="Обычный 2 2 19" xfId="4226"/>
    <cellStyle name="Обычный 2 2 2" xfId="4227"/>
    <cellStyle name="Обычный 2 2 2 10" xfId="4228"/>
    <cellStyle name="Обычный 2 2 2 10 2" xfId="4229"/>
    <cellStyle name="Обычный 2 2 2 10 3" xfId="4230"/>
    <cellStyle name="Обычный 2 2 2 10 4" xfId="4231"/>
    <cellStyle name="Обычный 2 2 2 11" xfId="4232"/>
    <cellStyle name="Обычный 2 2 2 11 2" xfId="4233"/>
    <cellStyle name="Обычный 2 2 2 11 3" xfId="4234"/>
    <cellStyle name="Обычный 2 2 2 11 4" xfId="4235"/>
    <cellStyle name="Обычный 2 2 2 12" xfId="4236"/>
    <cellStyle name="Обычный 2 2 2 13" xfId="4237"/>
    <cellStyle name="Обычный 2 2 2 14" xfId="4238"/>
    <cellStyle name="Обычный 2 2 2 14 2" xfId="4239"/>
    <cellStyle name="Обычный 2 2 2 14 3" xfId="4240"/>
    <cellStyle name="Обычный 2 2 2 15" xfId="4241"/>
    <cellStyle name="Обычный 2 2 2 15 2" xfId="4242"/>
    <cellStyle name="Обычный 2 2 2 15 3" xfId="4243"/>
    <cellStyle name="Обычный 2 2 2 16" xfId="4244"/>
    <cellStyle name="Обычный 2 2 2 16 2" xfId="4245"/>
    <cellStyle name="Обычный 2 2 2 16 3" xfId="4246"/>
    <cellStyle name="Обычный 2 2 2 17" xfId="4247"/>
    <cellStyle name="Обычный 2 2 2 18" xfId="4248"/>
    <cellStyle name="Обычный 2 2 2 19" xfId="4249"/>
    <cellStyle name="Обычный 2 2 2 2" xfId="4250"/>
    <cellStyle name="Обычный 2 2 2 2 10" xfId="4251"/>
    <cellStyle name="Обычный 2 2 2 2 10 2" xfId="4252"/>
    <cellStyle name="Обычный 2 2 2 2 10 3" xfId="4253"/>
    <cellStyle name="Обычный 2 2 2 2 11" xfId="4254"/>
    <cellStyle name="Обычный 2 2 2 2 12" xfId="4255"/>
    <cellStyle name="Обычный 2 2 2 2 12 2" xfId="4256"/>
    <cellStyle name="Обычный 2 2 2 2 12 3" xfId="4257"/>
    <cellStyle name="Обычный 2 2 2 2 13" xfId="4258"/>
    <cellStyle name="Обычный 2 2 2 2 14" xfId="4259"/>
    <cellStyle name="Обычный 2 2 2 2 2" xfId="4260"/>
    <cellStyle name="Обычный 2 2 2 2 2 10" xfId="4261"/>
    <cellStyle name="Обычный 2 2 2 2 2 2" xfId="4262"/>
    <cellStyle name="Обычный 2 2 2 2 2 2 2" xfId="4263"/>
    <cellStyle name="Обычный 2 2 2 2 2 2 2 2" xfId="4264"/>
    <cellStyle name="Обычный 2 2 2 2 2 2 2 2 2" xfId="4265"/>
    <cellStyle name="Обычный 2 2 2 2 2 2 2 2 2 2" xfId="4266"/>
    <cellStyle name="Обычный 2 2 2 2 2 2 2 2 2 2 2" xfId="4267"/>
    <cellStyle name="Обычный 2 2 2 2 2 2 2 2 3" xfId="4268"/>
    <cellStyle name="Обычный 2 2 2 2 2 2 2 3" xfId="4269"/>
    <cellStyle name="Обычный 2 2 2 2 2 2 2 4" xfId="4270"/>
    <cellStyle name="Обычный 2 2 2 2 2 2 3" xfId="4271"/>
    <cellStyle name="Обычный 2 2 2 2 2 2 3 2" xfId="4272"/>
    <cellStyle name="Обычный 2 2 2 2 2 2 3 3" xfId="4273"/>
    <cellStyle name="Обычный 2 2 2 2 2 2 4" xfId="4274"/>
    <cellStyle name="Обычный 2 2 2 2 2 2 4 2" xfId="4275"/>
    <cellStyle name="Обычный 2 2 2 2 2 2 4 3" xfId="4276"/>
    <cellStyle name="Обычный 2 2 2 2 2 2 5" xfId="4277"/>
    <cellStyle name="Обычный 2 2 2 2 2 2 5 2" xfId="4278"/>
    <cellStyle name="Обычный 2 2 2 2 2 2 5 2 2" xfId="4279"/>
    <cellStyle name="Обычный 2 2 2 2 2 2 5 2 3" xfId="4280"/>
    <cellStyle name="Обычный 2 2 2 2 2 2 5 3" xfId="4281"/>
    <cellStyle name="Обычный 2 2 2 2 2 2 5 4" xfId="4282"/>
    <cellStyle name="Обычный 2 2 2 2 2 2 6" xfId="4283"/>
    <cellStyle name="Обычный 2 2 2 2 2 2_амортизация" xfId="4284"/>
    <cellStyle name="Обычный 2 2 2 2 2 3" xfId="4285"/>
    <cellStyle name="Обычный 2 2 2 2 2 4" xfId="4286"/>
    <cellStyle name="Обычный 2 2 2 2 2 5" xfId="4287"/>
    <cellStyle name="Обычный 2 2 2 2 2 6" xfId="4288"/>
    <cellStyle name="Обычный 2 2 2 2 2 7" xfId="4289"/>
    <cellStyle name="Обычный 2 2 2 2 2 8" xfId="4290"/>
    <cellStyle name="Обычный 2 2 2 2 2 9" xfId="4291"/>
    <cellStyle name="Обычный 2 2 2 2 2_амортизация" xfId="4292"/>
    <cellStyle name="Обычный 2 2 2 2 3" xfId="4293"/>
    <cellStyle name="Обычный 2 2 2 2 4" xfId="4294"/>
    <cellStyle name="Обычный 2 2 2 2 4 2" xfId="4295"/>
    <cellStyle name="Обычный 2 2 2 2 4 3" xfId="4296"/>
    <cellStyle name="Обычный 2 2 2 2 4 4" xfId="4297"/>
    <cellStyle name="Обычный 2 2 2 2 5" xfId="4298"/>
    <cellStyle name="Обычный 2 2 2 2 6" xfId="4299"/>
    <cellStyle name="Обычный 2 2 2 2 7" xfId="4300"/>
    <cellStyle name="Обычный 2 2 2 2 8" xfId="4301"/>
    <cellStyle name="Обычный 2 2 2 2 8 2" xfId="4302"/>
    <cellStyle name="Обычный 2 2 2 2 8 3" xfId="4303"/>
    <cellStyle name="Обычный 2 2 2 2 8 4" xfId="4304"/>
    <cellStyle name="Обычный 2 2 2 2 9" xfId="4305"/>
    <cellStyle name="Обычный 2 2 2 2 9 2" xfId="4306"/>
    <cellStyle name="Обычный 2 2 2 2 9 3" xfId="4307"/>
    <cellStyle name="Обычный 2 2 2 2 9 4" xfId="4308"/>
    <cellStyle name="Обычный 2 2 2 2_амортизация" xfId="4309"/>
    <cellStyle name="Обычный 2 2 2 20" xfId="4310"/>
    <cellStyle name="Обычный 2 2 2 21" xfId="4311"/>
    <cellStyle name="Обычный 2 2 2 3" xfId="4312"/>
    <cellStyle name="Обычный 2 2 2 3 2" xfId="4313"/>
    <cellStyle name="Обычный 2 2 2 3 3" xfId="4314"/>
    <cellStyle name="Обычный 2 2 2 3 4" xfId="4315"/>
    <cellStyle name="Обычный 2 2 2 4" xfId="4316"/>
    <cellStyle name="Обычный 2 2 2 5" xfId="4317"/>
    <cellStyle name="Обычный 2 2 2 6" xfId="4318"/>
    <cellStyle name="Обычный 2 2 2 7" xfId="4319"/>
    <cellStyle name="Обычный 2 2 2 7 2" xfId="4320"/>
    <cellStyle name="Обычный 2 2 2 7 2 2" xfId="4321"/>
    <cellStyle name="Обычный 2 2 2 7 2 3" xfId="4322"/>
    <cellStyle name="Обычный 2 2 2 7 2 4" xfId="4323"/>
    <cellStyle name="Обычный 2 2 2 7 3" xfId="4324"/>
    <cellStyle name="Обычный 2 2 2 7 3 2" xfId="4325"/>
    <cellStyle name="Обычный 2 2 2 7 3 3" xfId="4326"/>
    <cellStyle name="Обычный 2 2 2 7 3 4" xfId="4327"/>
    <cellStyle name="Обычный 2 2 2 7 4" xfId="4328"/>
    <cellStyle name="Обычный 2 2 2 7 4 2" xfId="4329"/>
    <cellStyle name="Обычный 2 2 2 7 4 3" xfId="4330"/>
    <cellStyle name="Обычный 2 2 2 7 4 4" xfId="4331"/>
    <cellStyle name="Обычный 2 2 2 8" xfId="4332"/>
    <cellStyle name="Обычный 2 2 2 8 2" xfId="4333"/>
    <cellStyle name="Обычный 2 2 2 8 3" xfId="4334"/>
    <cellStyle name="Обычный 2 2 2 8 4" xfId="4335"/>
    <cellStyle name="Обычный 2 2 2 9" xfId="4336"/>
    <cellStyle name="Обычный 2 2 2 9 2" xfId="4337"/>
    <cellStyle name="Обычный 2 2 2 9 3" xfId="4338"/>
    <cellStyle name="Обычный 2 2 2 9 4" xfId="4339"/>
    <cellStyle name="Обычный 2 2 2_амортизация" xfId="4340"/>
    <cellStyle name="Обычный 2 2 20" xfId="4341"/>
    <cellStyle name="Обычный 2 2 21" xfId="4342"/>
    <cellStyle name="Обычный 2 2 22" xfId="4343"/>
    <cellStyle name="Обычный 2 2 23" xfId="4344"/>
    <cellStyle name="Обычный 2 2 3" xfId="4345"/>
    <cellStyle name="Обычный 2 2 3 2" xfId="4346"/>
    <cellStyle name="Обычный 2 2 3 2 2" xfId="4347"/>
    <cellStyle name="Обычный 2 2 3 3" xfId="4348"/>
    <cellStyle name="Обычный 2 2 3 4" xfId="4349"/>
    <cellStyle name="Обычный 2 2 3 5" xfId="4350"/>
    <cellStyle name="Обычный 2 2 3 6" xfId="4351"/>
    <cellStyle name="Обычный 2 2 3 7" xfId="4352"/>
    <cellStyle name="Обычный 2 2 3_Бюджет Жарык 2010" xfId="4353"/>
    <cellStyle name="Обычный 2 2 4" xfId="4354"/>
    <cellStyle name="Обычный 2 2 4 2" xfId="4355"/>
    <cellStyle name="Обычный 2 2 4 2 2" xfId="4356"/>
    <cellStyle name="Обычный 2 2 4 3" xfId="4357"/>
    <cellStyle name="Обычный 2 2 4 4" xfId="4358"/>
    <cellStyle name="Обычный 2 2 4 5" xfId="4359"/>
    <cellStyle name="Обычный 2 2 4 6" xfId="4360"/>
    <cellStyle name="Обычный 2 2 4 7" xfId="4361"/>
    <cellStyle name="Обычный 2 2 4_Бюджет Жарык 2010" xfId="4362"/>
    <cellStyle name="Обычный 2 2 5" xfId="4363"/>
    <cellStyle name="Обычный 2 2 5 2" xfId="4364"/>
    <cellStyle name="Обычный 2 2 5 3" xfId="4365"/>
    <cellStyle name="Обычный 2 2 5 4" xfId="4366"/>
    <cellStyle name="Обычный 2 2 6" xfId="4367"/>
    <cellStyle name="Обычный 2 2 6 2" xfId="4368"/>
    <cellStyle name="Обычный 2 2 6 3" xfId="4369"/>
    <cellStyle name="Обычный 2 2 6 4" xfId="4370"/>
    <cellStyle name="Обычный 2 2 7" xfId="4371"/>
    <cellStyle name="Обычный 2 2 7 2" xfId="4372"/>
    <cellStyle name="Обычный 2 2 7 3" xfId="4373"/>
    <cellStyle name="Обычный 2 2 7 4" xfId="4374"/>
    <cellStyle name="Обычный 2 2 7 5" xfId="4375"/>
    <cellStyle name="Обычный 2 2 7 6" xfId="4376"/>
    <cellStyle name="Обычный 2 2 7 7" xfId="4377"/>
    <cellStyle name="Обычный 2 2 7_амортизация" xfId="4378"/>
    <cellStyle name="Обычный 2 2 8" xfId="4379"/>
    <cellStyle name="Обычный 2 2 9" xfId="4380"/>
    <cellStyle name="Обычный 2 2_амортизация" xfId="4381"/>
    <cellStyle name="Обычный 2 20" xfId="4382"/>
    <cellStyle name="Обычный 2 21" xfId="4383"/>
    <cellStyle name="Обычный 2 22" xfId="4384"/>
    <cellStyle name="Обычный 2 23" xfId="4385"/>
    <cellStyle name="Обычный 2 24" xfId="4386"/>
    <cellStyle name="Обычный 2 3" xfId="4387"/>
    <cellStyle name="Обычный 2 3 10" xfId="4388"/>
    <cellStyle name="Обычный 2 3 10 10" xfId="4389"/>
    <cellStyle name="Обычный 2 3 10 11" xfId="4390"/>
    <cellStyle name="Обычный 2 3 10 2" xfId="4391"/>
    <cellStyle name="Обычный 2 3 10 2 2" xfId="4392"/>
    <cellStyle name="Обычный 2 3 10 2 2 2" xfId="4393"/>
    <cellStyle name="Обычный 2 3 10 2 2 3" xfId="4394"/>
    <cellStyle name="Обычный 2 3 10 2 2 4" xfId="4395"/>
    <cellStyle name="Обычный 2 3 10 2 2 5" xfId="4396"/>
    <cellStyle name="Обычный 2 3 10 2 2_амортизация" xfId="4397"/>
    <cellStyle name="Обычный 2 3 10 2 3" xfId="4398"/>
    <cellStyle name="Обычный 2 3 10 2 4" xfId="4399"/>
    <cellStyle name="Обычный 2 3 10 2 5" xfId="4400"/>
    <cellStyle name="Обычный 2 3 10 2 6" xfId="4401"/>
    <cellStyle name="Обычный 2 3 10 2 7" xfId="4402"/>
    <cellStyle name="Обычный 2 3 10 2 8" xfId="4403"/>
    <cellStyle name="Обычный 2 3 10 3" xfId="4404"/>
    <cellStyle name="Обычный 2 3 10 3 2" xfId="4405"/>
    <cellStyle name="Обычный 2 3 10 3 2 2" xfId="4406"/>
    <cellStyle name="Обычный 2 3 10 3 2 3" xfId="4407"/>
    <cellStyle name="Обычный 2 3 10 3 2 4" xfId="4408"/>
    <cellStyle name="Обычный 2 3 10 4" xfId="4409"/>
    <cellStyle name="Обычный 2 3 10 4 2" xfId="4410"/>
    <cellStyle name="Обычный 2 3 10 4 3" xfId="4411"/>
    <cellStyle name="Обычный 2 3 10 4 4" xfId="4412"/>
    <cellStyle name="Обычный 2 3 10 5" xfId="4413"/>
    <cellStyle name="Обычный 2 3 10 5 2" xfId="4414"/>
    <cellStyle name="Обычный 2 3 10 5 3" xfId="4415"/>
    <cellStyle name="Обычный 2 3 10 5 4" xfId="4416"/>
    <cellStyle name="Обычный 2 3 10 6" xfId="4417"/>
    <cellStyle name="Обычный 2 3 10 6 2" xfId="4418"/>
    <cellStyle name="Обычный 2 3 10 6 3" xfId="4419"/>
    <cellStyle name="Обычный 2 3 10 6 4" xfId="4420"/>
    <cellStyle name="Обычный 2 3 10 7" xfId="4421"/>
    <cellStyle name="Обычный 2 3 10 7 2" xfId="4422"/>
    <cellStyle name="Обычный 2 3 10 7 3" xfId="4423"/>
    <cellStyle name="Обычный 2 3 10 7 4" xfId="4424"/>
    <cellStyle name="Обычный 2 3 10 8" xfId="4425"/>
    <cellStyle name="Обычный 2 3 10 8 2" xfId="4426"/>
    <cellStyle name="Обычный 2 3 10 8 3" xfId="4427"/>
    <cellStyle name="Обычный 2 3 10 8 4" xfId="4428"/>
    <cellStyle name="Обычный 2 3 10 9" xfId="4429"/>
    <cellStyle name="Обычный 2 3 10_амортизация" xfId="4430"/>
    <cellStyle name="Обычный 2 3 11" xfId="4431"/>
    <cellStyle name="Обычный 2 3 12" xfId="4432"/>
    <cellStyle name="Обычный 2 3 12 2" xfId="4433"/>
    <cellStyle name="Обычный 2 3 12 3" xfId="4434"/>
    <cellStyle name="Обычный 2 3 12 4" xfId="4435"/>
    <cellStyle name="Обычный 2 3 12 5" xfId="4436"/>
    <cellStyle name="Обычный 2 3 12_амортизация" xfId="4437"/>
    <cellStyle name="Обычный 2 3 13" xfId="4438"/>
    <cellStyle name="Обычный 2 3 14" xfId="4439"/>
    <cellStyle name="Обычный 2 3 15" xfId="4440"/>
    <cellStyle name="Обычный 2 3 16" xfId="4441"/>
    <cellStyle name="Обычный 2 3 17" xfId="4442"/>
    <cellStyle name="Обычный 2 3 18" xfId="4443"/>
    <cellStyle name="Обычный 2 3 19" xfId="4444"/>
    <cellStyle name="Обычный 2 3 2" xfId="4445"/>
    <cellStyle name="Обычный 2 3 20" xfId="4446"/>
    <cellStyle name="Обычный 2 3 21" xfId="4447"/>
    <cellStyle name="Обычный 2 3 22" xfId="4448"/>
    <cellStyle name="Обычный 2 3 23" xfId="4449"/>
    <cellStyle name="Обычный 2 3 24" xfId="4450"/>
    <cellStyle name="Обычный 2 3 25" xfId="4451"/>
    <cellStyle name="Обычный 2 3 3" xfId="4452"/>
    <cellStyle name="Обычный 2 3 4" xfId="4453"/>
    <cellStyle name="Обычный 2 3 5" xfId="4454"/>
    <cellStyle name="Обычный 2 3 6" xfId="4455"/>
    <cellStyle name="Обычный 2 3 7" xfId="4456"/>
    <cellStyle name="Обычный 2 3 8" xfId="4457"/>
    <cellStyle name="Обычный 2 3 9" xfId="4458"/>
    <cellStyle name="Обычный 2 3_Бюджет Жарык 2010" xfId="4459"/>
    <cellStyle name="Обычный 2 4" xfId="4460"/>
    <cellStyle name="Обычный 2 4 2" xfId="4461"/>
    <cellStyle name="Обычный 2 4 3" xfId="4462"/>
    <cellStyle name="Обычный 2 4 4" xfId="4463"/>
    <cellStyle name="Обычный 2 4 5" xfId="4464"/>
    <cellStyle name="Обычный 2 4 6" xfId="4465"/>
    <cellStyle name="Обычный 2 4_Бюджет Жарык 2010" xfId="4466"/>
    <cellStyle name="Обычный 2 5" xfId="4467"/>
    <cellStyle name="Обычный 2 5 2" xfId="4468"/>
    <cellStyle name="Обычный 2 5 2 2" xfId="4469"/>
    <cellStyle name="Обычный 2 5 3" xfId="4470"/>
    <cellStyle name="Обычный 2 5 4" xfId="4471"/>
    <cellStyle name="Обычный 2 5 5" xfId="4472"/>
    <cellStyle name="Обычный 2 5 6" xfId="4473"/>
    <cellStyle name="Обычный 2 5 7" xfId="4474"/>
    <cellStyle name="Обычный 2 5_Бюджет Жарык 2010" xfId="4475"/>
    <cellStyle name="Обычный 2 6" xfId="4476"/>
    <cellStyle name="Обычный 2 6 2" xfId="4477"/>
    <cellStyle name="Обычный 2 6 2 2" xfId="4478"/>
    <cellStyle name="Обычный 2 6 3" xfId="4479"/>
    <cellStyle name="Обычный 2 6 4" xfId="4480"/>
    <cellStyle name="Обычный 2 6 5" xfId="4481"/>
    <cellStyle name="Обычный 2 6 6" xfId="4482"/>
    <cellStyle name="Обычный 2 6 7" xfId="4483"/>
    <cellStyle name="Обычный 2 6_Бюджет Жарык 2010" xfId="4484"/>
    <cellStyle name="Обычный 2 7" xfId="4485"/>
    <cellStyle name="Обычный 2 7 2" xfId="4486"/>
    <cellStyle name="Обычный 2 7 3" xfId="4487"/>
    <cellStyle name="Обычный 2 7 4" xfId="4488"/>
    <cellStyle name="Обычный 2 8" xfId="4489"/>
    <cellStyle name="Обычный 2 8 2" xfId="4490"/>
    <cellStyle name="Обычный 2 8 3" xfId="4491"/>
    <cellStyle name="Обычный 2 8 4" xfId="4492"/>
    <cellStyle name="Обычный 2 9" xfId="4493"/>
    <cellStyle name="Обычный 2 9 10" xfId="4494"/>
    <cellStyle name="Обычный 2 9 11" xfId="4495"/>
    <cellStyle name="Обычный 2 9 12" xfId="4496"/>
    <cellStyle name="Обычный 2 9 13" xfId="4497"/>
    <cellStyle name="Обычный 2 9 2" xfId="4498"/>
    <cellStyle name="Обычный 2 9 2 10" xfId="4499"/>
    <cellStyle name="Обычный 2 9 2 11" xfId="4500"/>
    <cellStyle name="Обычный 2 9 2 2" xfId="4501"/>
    <cellStyle name="Обычный 2 9 2 2 2" xfId="4502"/>
    <cellStyle name="Обычный 2 9 2 2 2 2" xfId="4503"/>
    <cellStyle name="Обычный 2 9 2 2 2 3" xfId="4504"/>
    <cellStyle name="Обычный 2 9 2 2 2 4" xfId="4505"/>
    <cellStyle name="Обычный 2 9 2 2 3" xfId="4506"/>
    <cellStyle name="Обычный 2 9 2 2 4" xfId="4507"/>
    <cellStyle name="Обычный 2 9 2 2 5" xfId="4508"/>
    <cellStyle name="Обычный 2 9 2 2 6" xfId="4509"/>
    <cellStyle name="Обычный 2 9 2 2 7" xfId="4510"/>
    <cellStyle name="Обычный 2 9 2 2_амортизация" xfId="4511"/>
    <cellStyle name="Обычный 2 9 2 3" xfId="4512"/>
    <cellStyle name="Обычный 2 9 2 3 2" xfId="4513"/>
    <cellStyle name="Обычный 2 9 2 3 3" xfId="4514"/>
    <cellStyle name="Обычный 2 9 2 3 4" xfId="4515"/>
    <cellStyle name="Обычный 2 9 2 4" xfId="4516"/>
    <cellStyle name="Обычный 2 9 2 4 2" xfId="4517"/>
    <cellStyle name="Обычный 2 9 2 4 3" xfId="4518"/>
    <cellStyle name="Обычный 2 9 2 4 4" xfId="4519"/>
    <cellStyle name="Обычный 2 9 2 5" xfId="4520"/>
    <cellStyle name="Обычный 2 9 2 5 2" xfId="4521"/>
    <cellStyle name="Обычный 2 9 2 5 3" xfId="4522"/>
    <cellStyle name="Обычный 2 9 2 5 4" xfId="4523"/>
    <cellStyle name="Обычный 2 9 2 6" xfId="4524"/>
    <cellStyle name="Обычный 2 9 2 6 2" xfId="4525"/>
    <cellStyle name="Обычный 2 9 2 6 3" xfId="4526"/>
    <cellStyle name="Обычный 2 9 2 6 4" xfId="4527"/>
    <cellStyle name="Обычный 2 9 2 7" xfId="4528"/>
    <cellStyle name="Обычный 2 9 2 7 2" xfId="4529"/>
    <cellStyle name="Обычный 2 9 2 7 3" xfId="4530"/>
    <cellStyle name="Обычный 2 9 2 7 4" xfId="4531"/>
    <cellStyle name="Обычный 2 9 2 8" xfId="4532"/>
    <cellStyle name="Обычный 2 9 2 8 2" xfId="4533"/>
    <cellStyle name="Обычный 2 9 2 8 3" xfId="4534"/>
    <cellStyle name="Обычный 2 9 2 8 4" xfId="4535"/>
    <cellStyle name="Обычный 2 9 2 9" xfId="4536"/>
    <cellStyle name="Обычный 2 9 2_амортизация" xfId="4537"/>
    <cellStyle name="Обычный 2 9 3" xfId="4538"/>
    <cellStyle name="Обычный 2 9 3 2" xfId="4539"/>
    <cellStyle name="Обычный 2 9 3 2 2" xfId="4540"/>
    <cellStyle name="Обычный 2 9 3 2 3" xfId="4541"/>
    <cellStyle name="Обычный 2 9 3 2 4" xfId="4542"/>
    <cellStyle name="Обычный 2 9 3 2 5" xfId="4543"/>
    <cellStyle name="Обычный 2 9 3 2 6" xfId="4544"/>
    <cellStyle name="Обычный 2 9 3 3" xfId="4545"/>
    <cellStyle name="Обычный 2 9 3 4" xfId="4546"/>
    <cellStyle name="Обычный 2 9 3 5" xfId="4547"/>
    <cellStyle name="Обычный 2 9 3_амортизация" xfId="4548"/>
    <cellStyle name="Обычный 2 9 4" xfId="4549"/>
    <cellStyle name="Обычный 2 9 4 2" xfId="4550"/>
    <cellStyle name="Обычный 2 9 4 3" xfId="4551"/>
    <cellStyle name="Обычный 2 9 4 4" xfId="4552"/>
    <cellStyle name="Обычный 2 9 4 5" xfId="4553"/>
    <cellStyle name="Обычный 2 9 4 6" xfId="4554"/>
    <cellStyle name="Обычный 2 9 5" xfId="4555"/>
    <cellStyle name="Обычный 2 9 5 2" xfId="4556"/>
    <cellStyle name="Обычный 2 9 5 3" xfId="4557"/>
    <cellStyle name="Обычный 2 9 5 4" xfId="4558"/>
    <cellStyle name="Обычный 2 9 5 5" xfId="4559"/>
    <cellStyle name="Обычный 2 9 5 6" xfId="4560"/>
    <cellStyle name="Обычный 2 9 6" xfId="4561"/>
    <cellStyle name="Обычный 2 9 6 2" xfId="4562"/>
    <cellStyle name="Обычный 2 9 6 3" xfId="4563"/>
    <cellStyle name="Обычный 2 9 6 4" xfId="4564"/>
    <cellStyle name="Обычный 2 9 6 5" xfId="4565"/>
    <cellStyle name="Обычный 2 9 6 6" xfId="4566"/>
    <cellStyle name="Обычный 2 9 7" xfId="4567"/>
    <cellStyle name="Обычный 2 9 7 2" xfId="4568"/>
    <cellStyle name="Обычный 2 9 7 3" xfId="4569"/>
    <cellStyle name="Обычный 2 9 7 4" xfId="4570"/>
    <cellStyle name="Обычный 2 9 7 5" xfId="4571"/>
    <cellStyle name="Обычный 2 9 7 6" xfId="4572"/>
    <cellStyle name="Обычный 2 9 8" xfId="4573"/>
    <cellStyle name="Обычный 2 9 8 2" xfId="4574"/>
    <cellStyle name="Обычный 2 9 8 3" xfId="4575"/>
    <cellStyle name="Обычный 2 9 8 4" xfId="4576"/>
    <cellStyle name="Обычный 2 9 8 5" xfId="4577"/>
    <cellStyle name="Обычный 2 9 8 6" xfId="4578"/>
    <cellStyle name="Обычный 2 9 9" xfId="4579"/>
    <cellStyle name="Обычный 2 9_амортизация" xfId="4580"/>
    <cellStyle name="Обычный 2_амортизация" xfId="4581"/>
    <cellStyle name="Обычный 20" xfId="4582"/>
    <cellStyle name="Обычный 20 2" xfId="4583"/>
    <cellStyle name="Обычный 20 3" xfId="4584"/>
    <cellStyle name="Обычный 20 4" xfId="4585"/>
    <cellStyle name="Обычный 21" xfId="4586"/>
    <cellStyle name="Обычный 21 2" xfId="4587"/>
    <cellStyle name="Обычный 21 3" xfId="4588"/>
    <cellStyle name="Обычный 21 4" xfId="4589"/>
    <cellStyle name="Обычный 22" xfId="4590"/>
    <cellStyle name="Обычный 22 2" xfId="4591"/>
    <cellStyle name="Обычный 22 2 2" xfId="4592"/>
    <cellStyle name="Обычный 22 2 3" xfId="4593"/>
    <cellStyle name="Обычный 22 2 4" xfId="4594"/>
    <cellStyle name="Обычный 22 3" xfId="4595"/>
    <cellStyle name="Обычный 22 4" xfId="4596"/>
    <cellStyle name="Обычный 22 5" xfId="4597"/>
    <cellStyle name="Обычный 22_амортизация" xfId="4598"/>
    <cellStyle name="Обычный 23" xfId="4599"/>
    <cellStyle name="Обычный 23 2" xfId="4600"/>
    <cellStyle name="Обычный 23 2 2" xfId="4601"/>
    <cellStyle name="Обычный 23 2 3" xfId="4602"/>
    <cellStyle name="Обычный 23 2 4" xfId="4603"/>
    <cellStyle name="Обычный 23 3" xfId="4604"/>
    <cellStyle name="Обычный 23 4" xfId="4605"/>
    <cellStyle name="Обычный 23 5" xfId="4606"/>
    <cellStyle name="Обычный 23_амортизация" xfId="4607"/>
    <cellStyle name="Обычный 24" xfId="4608"/>
    <cellStyle name="Обычный 24 2" xfId="4609"/>
    <cellStyle name="Обычный 24 3" xfId="4610"/>
    <cellStyle name="Обычный 24 4" xfId="4611"/>
    <cellStyle name="Обычный 25" xfId="4612"/>
    <cellStyle name="Обычный 25 2" xfId="4613"/>
    <cellStyle name="Обычный 25 2 2" xfId="4614"/>
    <cellStyle name="Обычный 25 2 2 2" xfId="4615"/>
    <cellStyle name="Обычный 25 2 2 3" xfId="4616"/>
    <cellStyle name="Обычный 25 2 3" xfId="4617"/>
    <cellStyle name="Обычный 25 2 4" xfId="4618"/>
    <cellStyle name="Обычный 25 3" xfId="4619"/>
    <cellStyle name="Обычный 25 3 2" xfId="4620"/>
    <cellStyle name="Обычный 25 3 3" xfId="4621"/>
    <cellStyle name="Обычный 25 4" xfId="4622"/>
    <cellStyle name="Обычный 26" xfId="4623"/>
    <cellStyle name="Обычный 26 2" xfId="4624"/>
    <cellStyle name="Обычный 26 2 2" xfId="4625"/>
    <cellStyle name="Обычный 26 2 2 2" xfId="4626"/>
    <cellStyle name="Обычный 26 2 2 3" xfId="4627"/>
    <cellStyle name="Обычный 26 2 3" xfId="4628"/>
    <cellStyle name="Обычный 26 2 4" xfId="4629"/>
    <cellStyle name="Обычный 26 3" xfId="4630"/>
    <cellStyle name="Обычный 27" xfId="4631"/>
    <cellStyle name="Обычный 27 2" xfId="4632"/>
    <cellStyle name="Обычный 27 3" xfId="4633"/>
    <cellStyle name="Обычный 28" xfId="4634"/>
    <cellStyle name="Обычный 28 2" xfId="4635"/>
    <cellStyle name="Обычный 28 3" xfId="4636"/>
    <cellStyle name="Обычный 29" xfId="4637"/>
    <cellStyle name="Обычный 3" xfId="4638"/>
    <cellStyle name="Обычный 3 10" xfId="4639"/>
    <cellStyle name="Обычный 3 10 2" xfId="4640"/>
    <cellStyle name="Обычный 3 10 3" xfId="4641"/>
    <cellStyle name="Обычный 3 10 4" xfId="4642"/>
    <cellStyle name="Обычный 3 11" xfId="4643"/>
    <cellStyle name="Обычный 3 11 2" xfId="4644"/>
    <cellStyle name="Обычный 3 11 3" xfId="4645"/>
    <cellStyle name="Обычный 3 11 4" xfId="4646"/>
    <cellStyle name="Обычный 3 12" xfId="4647"/>
    <cellStyle name="Обычный 3 12 2" xfId="4648"/>
    <cellStyle name="Обычный 3 12 3" xfId="4649"/>
    <cellStyle name="Обычный 3 12 4" xfId="4650"/>
    <cellStyle name="Обычный 3 13" xfId="4651"/>
    <cellStyle name="Обычный 3 13 2" xfId="4652"/>
    <cellStyle name="Обычный 3 13 3" xfId="4653"/>
    <cellStyle name="Обычный 3 13 4" xfId="4654"/>
    <cellStyle name="Обычный 3 14" xfId="4655"/>
    <cellStyle name="Обычный 3 14 2" xfId="4656"/>
    <cellStyle name="Обычный 3 14 3" xfId="4657"/>
    <cellStyle name="Обычный 3 14 4" xfId="4658"/>
    <cellStyle name="Обычный 3 15" xfId="4659"/>
    <cellStyle name="Обычный 3 16" xfId="4660"/>
    <cellStyle name="Обычный 3 17" xfId="4661"/>
    <cellStyle name="Обычный 3 18" xfId="4662"/>
    <cellStyle name="Обычный 3 19" xfId="4663"/>
    <cellStyle name="Обычный 3 2" xfId="4664"/>
    <cellStyle name="Обычный 3 2 10" xfId="4665"/>
    <cellStyle name="Обычный 3 2 11" xfId="4666"/>
    <cellStyle name="Обычный 3 2 11 10" xfId="4667"/>
    <cellStyle name="Обычный 3 2 11 11" xfId="4668"/>
    <cellStyle name="Обычный 3 2 11 2" xfId="4669"/>
    <cellStyle name="Обычный 3 2 11 2 2" xfId="4670"/>
    <cellStyle name="Обычный 3 2 11 2 2 2" xfId="4671"/>
    <cellStyle name="Обычный 3 2 11 2 2 3" xfId="4672"/>
    <cellStyle name="Обычный 3 2 11 2 2 4" xfId="4673"/>
    <cellStyle name="Обычный 3 2 11 2 2 5" xfId="4674"/>
    <cellStyle name="Обычный 3 2 11 2 2_амортизация" xfId="4675"/>
    <cellStyle name="Обычный 3 2 11 2 3" xfId="4676"/>
    <cellStyle name="Обычный 3 2 11 2 4" xfId="4677"/>
    <cellStyle name="Обычный 3 2 11 2 5" xfId="4678"/>
    <cellStyle name="Обычный 3 2 11 2 6" xfId="4679"/>
    <cellStyle name="Обычный 3 2 11 2 7" xfId="4680"/>
    <cellStyle name="Обычный 3 2 11 2 8" xfId="4681"/>
    <cellStyle name="Обычный 3 2 11 3" xfId="4682"/>
    <cellStyle name="Обычный 3 2 11 3 2" xfId="4683"/>
    <cellStyle name="Обычный 3 2 11 3 2 2" xfId="4684"/>
    <cellStyle name="Обычный 3 2 11 3 2 3" xfId="4685"/>
    <cellStyle name="Обычный 3 2 11 3 2 4" xfId="4686"/>
    <cellStyle name="Обычный 3 2 11 4" xfId="4687"/>
    <cellStyle name="Обычный 3 2 11 4 2" xfId="4688"/>
    <cellStyle name="Обычный 3 2 11 4 3" xfId="4689"/>
    <cellStyle name="Обычный 3 2 11 4 4" xfId="4690"/>
    <cellStyle name="Обычный 3 2 11 5" xfId="4691"/>
    <cellStyle name="Обычный 3 2 11 5 2" xfId="4692"/>
    <cellStyle name="Обычный 3 2 11 5 3" xfId="4693"/>
    <cellStyle name="Обычный 3 2 11 5 4" xfId="4694"/>
    <cellStyle name="Обычный 3 2 11 6" xfId="4695"/>
    <cellStyle name="Обычный 3 2 11 6 2" xfId="4696"/>
    <cellStyle name="Обычный 3 2 11 6 3" xfId="4697"/>
    <cellStyle name="Обычный 3 2 11 6 4" xfId="4698"/>
    <cellStyle name="Обычный 3 2 11 7" xfId="4699"/>
    <cellStyle name="Обычный 3 2 11 7 2" xfId="4700"/>
    <cellStyle name="Обычный 3 2 11 7 3" xfId="4701"/>
    <cellStyle name="Обычный 3 2 11 7 4" xfId="4702"/>
    <cellStyle name="Обычный 3 2 11 8" xfId="4703"/>
    <cellStyle name="Обычный 3 2 11 8 2" xfId="4704"/>
    <cellStyle name="Обычный 3 2 11 8 3" xfId="4705"/>
    <cellStyle name="Обычный 3 2 11 8 4" xfId="4706"/>
    <cellStyle name="Обычный 3 2 11 9" xfId="4707"/>
    <cellStyle name="Обычный 3 2 11_амортизация" xfId="4708"/>
    <cellStyle name="Обычный 3 2 12" xfId="4709"/>
    <cellStyle name="Обычный 3 2 13" xfId="4710"/>
    <cellStyle name="Обычный 3 2 13 2" xfId="4711"/>
    <cellStyle name="Обычный 3 2 13 3" xfId="4712"/>
    <cellStyle name="Обычный 3 2 13 4" xfId="4713"/>
    <cellStyle name="Обычный 3 2 13 5" xfId="4714"/>
    <cellStyle name="Обычный 3 2 13_амортизация" xfId="4715"/>
    <cellStyle name="Обычный 3 2 14" xfId="4716"/>
    <cellStyle name="Обычный 3 2 15" xfId="4717"/>
    <cellStyle name="Обычный 3 2 16" xfId="4718"/>
    <cellStyle name="Обычный 3 2 17" xfId="4719"/>
    <cellStyle name="Обычный 3 2 18" xfId="4720"/>
    <cellStyle name="Обычный 3 2 19" xfId="4721"/>
    <cellStyle name="Обычный 3 2 2" xfId="4722"/>
    <cellStyle name="Обычный 3 2 2 10" xfId="4723"/>
    <cellStyle name="Обычный 3 2 2 10 2" xfId="4724"/>
    <cellStyle name="Обычный 3 2 2 10 2 10" xfId="4725"/>
    <cellStyle name="Обычный 3 2 2 10 2 11" xfId="4726"/>
    <cellStyle name="Обычный 3 2 2 10 2 2" xfId="4727"/>
    <cellStyle name="Обычный 3 2 2 10 2 2 2" xfId="4728"/>
    <cellStyle name="Обычный 3 2 2 10 2 2 2 2" xfId="4729"/>
    <cellStyle name="Обычный 3 2 2 10 2 2 2 3" xfId="4730"/>
    <cellStyle name="Обычный 3 2 2 10 2 2 2 4" xfId="4731"/>
    <cellStyle name="Обычный 3 2 2 10 2 3" xfId="4732"/>
    <cellStyle name="Обычный 3 2 2 10 2 3 2" xfId="4733"/>
    <cellStyle name="Обычный 3 2 2 10 2 3 3" xfId="4734"/>
    <cellStyle name="Обычный 3 2 2 10 2 3 4" xfId="4735"/>
    <cellStyle name="Обычный 3 2 2 10 2 4" xfId="4736"/>
    <cellStyle name="Обычный 3 2 2 10 2 4 2" xfId="4737"/>
    <cellStyle name="Обычный 3 2 2 10 2 4 3" xfId="4738"/>
    <cellStyle name="Обычный 3 2 2 10 2 4 4" xfId="4739"/>
    <cellStyle name="Обычный 3 2 2 10 2 5" xfId="4740"/>
    <cellStyle name="Обычный 3 2 2 10 2 5 2" xfId="4741"/>
    <cellStyle name="Обычный 3 2 2 10 2 5 3" xfId="4742"/>
    <cellStyle name="Обычный 3 2 2 10 2 5 4" xfId="4743"/>
    <cellStyle name="Обычный 3 2 2 10 2 6" xfId="4744"/>
    <cellStyle name="Обычный 3 2 2 10 2 6 2" xfId="4745"/>
    <cellStyle name="Обычный 3 2 2 10 2 6 3" xfId="4746"/>
    <cellStyle name="Обычный 3 2 2 10 2 6 4" xfId="4747"/>
    <cellStyle name="Обычный 3 2 2 10 2 7" xfId="4748"/>
    <cellStyle name="Обычный 3 2 2 10 2 7 2" xfId="4749"/>
    <cellStyle name="Обычный 3 2 2 10 2 7 3" xfId="4750"/>
    <cellStyle name="Обычный 3 2 2 10 2 7 4" xfId="4751"/>
    <cellStyle name="Обычный 3 2 2 10 2 8" xfId="4752"/>
    <cellStyle name="Обычный 3 2 2 10 2 8 2" xfId="4753"/>
    <cellStyle name="Обычный 3 2 2 10 2 8 3" xfId="4754"/>
    <cellStyle name="Обычный 3 2 2 10 2 8 4" xfId="4755"/>
    <cellStyle name="Обычный 3 2 2 10 2 9" xfId="4756"/>
    <cellStyle name="Обычный 3 2 2 10 2_амортизация" xfId="4757"/>
    <cellStyle name="Обычный 3 2 2 10 3" xfId="4758"/>
    <cellStyle name="Обычный 3 2 2 10 3 2" xfId="4759"/>
    <cellStyle name="Обычный 3 2 2 10 3 3" xfId="4760"/>
    <cellStyle name="Обычный 3 2 2 10 3 4" xfId="4761"/>
    <cellStyle name="Обычный 3 2 2 10 3 5" xfId="4762"/>
    <cellStyle name="Обычный 3 2 2 10 3_амортизация" xfId="4763"/>
    <cellStyle name="Обычный 3 2 2 10 4" xfId="4764"/>
    <cellStyle name="Обычный 3 2 2 10 5" xfId="4765"/>
    <cellStyle name="Обычный 3 2 2 10 6" xfId="4766"/>
    <cellStyle name="Обычный 3 2 2 10 7" xfId="4767"/>
    <cellStyle name="Обычный 3 2 2 10 8" xfId="4768"/>
    <cellStyle name="Обычный 3 2 2 11" xfId="4769"/>
    <cellStyle name="Обычный 3 2 2 11 2" xfId="4770"/>
    <cellStyle name="Обычный 3 2 2 11 3" xfId="4771"/>
    <cellStyle name="Обычный 3 2 2 11 4" xfId="4772"/>
    <cellStyle name="Обычный 3 2 2 12" xfId="4773"/>
    <cellStyle name="Обычный 3 2 2 12 2" xfId="4774"/>
    <cellStyle name="Обычный 3 2 2 12 2 2" xfId="4775"/>
    <cellStyle name="Обычный 3 2 2 12 2 3" xfId="4776"/>
    <cellStyle name="Обычный 3 2 2 12 2 4" xfId="4777"/>
    <cellStyle name="Обычный 3 2 2 13" xfId="4778"/>
    <cellStyle name="Обычный 3 2 2 13 2" xfId="4779"/>
    <cellStyle name="Обычный 3 2 2 13 3" xfId="4780"/>
    <cellStyle name="Обычный 3 2 2 13 4" xfId="4781"/>
    <cellStyle name="Обычный 3 2 2 14" xfId="4782"/>
    <cellStyle name="Обычный 3 2 2 14 2" xfId="4783"/>
    <cellStyle name="Обычный 3 2 2 14 3" xfId="4784"/>
    <cellStyle name="Обычный 3 2 2 14 4" xfId="4785"/>
    <cellStyle name="Обычный 3 2 2 15" xfId="4786"/>
    <cellStyle name="Обычный 3 2 2 15 2" xfId="4787"/>
    <cellStyle name="Обычный 3 2 2 15 3" xfId="4788"/>
    <cellStyle name="Обычный 3 2 2 15 4" xfId="4789"/>
    <cellStyle name="Обычный 3 2 2 16" xfId="4790"/>
    <cellStyle name="Обычный 3 2 2 16 2" xfId="4791"/>
    <cellStyle name="Обычный 3 2 2 16 3" xfId="4792"/>
    <cellStyle name="Обычный 3 2 2 16 4" xfId="4793"/>
    <cellStyle name="Обычный 3 2 2 17" xfId="4794"/>
    <cellStyle name="Обычный 3 2 2 17 2" xfId="4795"/>
    <cellStyle name="Обычный 3 2 2 17 3" xfId="4796"/>
    <cellStyle name="Обычный 3 2 2 17 4" xfId="4797"/>
    <cellStyle name="Обычный 3 2 2 18" xfId="4798"/>
    <cellStyle name="Обычный 3 2 2 18 2" xfId="4799"/>
    <cellStyle name="Обычный 3 2 2 18 3" xfId="4800"/>
    <cellStyle name="Обычный 3 2 2 18 4" xfId="4801"/>
    <cellStyle name="Обычный 3 2 2 19" xfId="4802"/>
    <cellStyle name="Обычный 3 2 2 2" xfId="4803"/>
    <cellStyle name="Обычный 3 2 2 2 10" xfId="4804"/>
    <cellStyle name="Обычный 3 2 2 2 11" xfId="4805"/>
    <cellStyle name="Обычный 3 2 2 2 12" xfId="4806"/>
    <cellStyle name="Обычный 3 2 2 2 13" xfId="4807"/>
    <cellStyle name="Обычный 3 2 2 2 14" xfId="4808"/>
    <cellStyle name="Обычный 3 2 2 2 15" xfId="4809"/>
    <cellStyle name="Обычный 3 2 2 2 16" xfId="4810"/>
    <cellStyle name="Обычный 3 2 2 2 17" xfId="4811"/>
    <cellStyle name="Обычный 3 2 2 2 18" xfId="4812"/>
    <cellStyle name="Обычный 3 2 2 2 19" xfId="4813"/>
    <cellStyle name="Обычный 3 2 2 2 2" xfId="4814"/>
    <cellStyle name="Обычный 3 2 2 2 2 10" xfId="4815"/>
    <cellStyle name="Обычный 3 2 2 2 2 10 2" xfId="4816"/>
    <cellStyle name="Обычный 3 2 2 2 2 10 3" xfId="4817"/>
    <cellStyle name="Обычный 3 2 2 2 2 10 4" xfId="4818"/>
    <cellStyle name="Обычный 3 2 2 2 2 11" xfId="4819"/>
    <cellStyle name="Обычный 3 2 2 2 2 11 2" xfId="4820"/>
    <cellStyle name="Обычный 3 2 2 2 2 11 3" xfId="4821"/>
    <cellStyle name="Обычный 3 2 2 2 2 11 4" xfId="4822"/>
    <cellStyle name="Обычный 3 2 2 2 2 12" xfId="4823"/>
    <cellStyle name="Обычный 3 2 2 2 2 12 2" xfId="4824"/>
    <cellStyle name="Обычный 3 2 2 2 2 12 3" xfId="4825"/>
    <cellStyle name="Обычный 3 2 2 2 2 13" xfId="4826"/>
    <cellStyle name="Обычный 3 2 2 2 2 13 2" xfId="4827"/>
    <cellStyle name="Обычный 3 2 2 2 2 13 3" xfId="4828"/>
    <cellStyle name="Обычный 3 2 2 2 2 14" xfId="4829"/>
    <cellStyle name="Обычный 3 2 2 2 2 15" xfId="4830"/>
    <cellStyle name="Обычный 3 2 2 2 2 16" xfId="4831"/>
    <cellStyle name="Обычный 3 2 2 2 2 2" xfId="4832"/>
    <cellStyle name="Обычный 3 2 2 2 2 2 10" xfId="4833"/>
    <cellStyle name="Обычный 3 2 2 2 2 2 11" xfId="4834"/>
    <cellStyle name="Обычный 3 2 2 2 2 2 2" xfId="4835"/>
    <cellStyle name="Обычный 3 2 2 2 2 2 2 10" xfId="4836"/>
    <cellStyle name="Обычный 3 2 2 2 2 2 2 10 2" xfId="4837"/>
    <cellStyle name="Обычный 3 2 2 2 2 2 2 10 3" xfId="4838"/>
    <cellStyle name="Обычный 3 2 2 2 2 2 2 11" xfId="4839"/>
    <cellStyle name="Обычный 3 2 2 2 2 2 2 12" xfId="4840"/>
    <cellStyle name="Обычный 3 2 2 2 2 2 2 13" xfId="4841"/>
    <cellStyle name="Обычный 3 2 2 2 2 2 2 2" xfId="4842"/>
    <cellStyle name="Обычный 3 2 2 2 2 2 2 2 2" xfId="4843"/>
    <cellStyle name="Обычный 3 2 2 2 2 2 2 2 2 2" xfId="4844"/>
    <cellStyle name="Обычный 3 2 2 2 2 2 2 2 2 2 2" xfId="4845"/>
    <cellStyle name="Обычный 3 2 2 2 2 2 2 2 2 2 2 2" xfId="4846"/>
    <cellStyle name="Обычный 3 2 2 2 2 2 2 2 2 2 2 2 2" xfId="4847"/>
    <cellStyle name="Обычный 3 2 2 2 2 2 2 2 2 2 2 2 3" xfId="4848"/>
    <cellStyle name="Обычный 3 2 2 2 2 2 2 2 2 2 2 3" xfId="4849"/>
    <cellStyle name="Обычный 3 2 2 2 2 2 2 2 2 2 2 4" xfId="4850"/>
    <cellStyle name="Обычный 3 2 2 2 2 2 2 2 2 2 3" xfId="4851"/>
    <cellStyle name="Обычный 3 2 2 2 2 2 2 2 2 2 4" xfId="4852"/>
    <cellStyle name="Обычный 3 2 2 2 2 2 2 2 2 3" xfId="4853"/>
    <cellStyle name="Обычный 3 2 2 2 2 2 2 2 2 3 2" xfId="4854"/>
    <cellStyle name="Обычный 3 2 2 2 2 2 2 2 2 3 3" xfId="4855"/>
    <cellStyle name="Обычный 3 2 2 2 2 2 2 2 2 4" xfId="4856"/>
    <cellStyle name="Обычный 3 2 2 2 2 2 2 2 2 5" xfId="4857"/>
    <cellStyle name="Обычный 3 2 2 2 2 2 2 2 2 6" xfId="4858"/>
    <cellStyle name="Обычный 3 2 2 2 2 2 2 2 3" xfId="4859"/>
    <cellStyle name="Обычный 3 2 2 2 2 2 2 2 3 2" xfId="4860"/>
    <cellStyle name="Обычный 3 2 2 2 2 2 2 2 3 2 2" xfId="4861"/>
    <cellStyle name="Обычный 3 2 2 2 2 2 2 2 3 2 3" xfId="4862"/>
    <cellStyle name="Обычный 3 2 2 2 2 2 2 2 3 3" xfId="4863"/>
    <cellStyle name="Обычный 3 2 2 2 2 2 2 2 3 4" xfId="4864"/>
    <cellStyle name="Обычный 3 2 2 2 2 2 2 2 4" xfId="4865"/>
    <cellStyle name="Обычный 3 2 2 2 2 2 2 2 5" xfId="4866"/>
    <cellStyle name="Обычный 3 2 2 2 2 2 2 3" xfId="4867"/>
    <cellStyle name="Обычный 3 2 2 2 2 2 2 3 2" xfId="4868"/>
    <cellStyle name="Обычный 3 2 2 2 2 2 2 3 3" xfId="4869"/>
    <cellStyle name="Обычный 3 2 2 2 2 2 2 3 4" xfId="4870"/>
    <cellStyle name="Обычный 3 2 2 2 2 2 2 4" xfId="4871"/>
    <cellStyle name="Обычный 3 2 2 2 2 2 2 4 2" xfId="4872"/>
    <cellStyle name="Обычный 3 2 2 2 2 2 2 4 3" xfId="4873"/>
    <cellStyle name="Обычный 3 2 2 2 2 2 2 4 4" xfId="4874"/>
    <cellStyle name="Обычный 3 2 2 2 2 2 2 5" xfId="4875"/>
    <cellStyle name="Обычный 3 2 2 2 2 2 2 5 2" xfId="4876"/>
    <cellStyle name="Обычный 3 2 2 2 2 2 2 5 3" xfId="4877"/>
    <cellStyle name="Обычный 3 2 2 2 2 2 2 5 4" xfId="4878"/>
    <cellStyle name="Обычный 3 2 2 2 2 2 2 6" xfId="4879"/>
    <cellStyle name="Обычный 3 2 2 2 2 2 2 6 2" xfId="4880"/>
    <cellStyle name="Обычный 3 2 2 2 2 2 2 6 3" xfId="4881"/>
    <cellStyle name="Обычный 3 2 2 2 2 2 2 6 4" xfId="4882"/>
    <cellStyle name="Обычный 3 2 2 2 2 2 2 7" xfId="4883"/>
    <cellStyle name="Обычный 3 2 2 2 2 2 2 7 2" xfId="4884"/>
    <cellStyle name="Обычный 3 2 2 2 2 2 2 7 3" xfId="4885"/>
    <cellStyle name="Обычный 3 2 2 2 2 2 2 7 4" xfId="4886"/>
    <cellStyle name="Обычный 3 2 2 2 2 2 2 8" xfId="4887"/>
    <cellStyle name="Обычный 3 2 2 2 2 2 2 8 2" xfId="4888"/>
    <cellStyle name="Обычный 3 2 2 2 2 2 2 8 3" xfId="4889"/>
    <cellStyle name="Обычный 3 2 2 2 2 2 2 8 4" xfId="4890"/>
    <cellStyle name="Обычный 3 2 2 2 2 2 2 9" xfId="4891"/>
    <cellStyle name="Обычный 3 2 2 2 2 2 2 9 2" xfId="4892"/>
    <cellStyle name="Обычный 3 2 2 2 2 2 2 9 3" xfId="4893"/>
    <cellStyle name="Обычный 3 2 2 2 2 2 2_амортизация" xfId="4894"/>
    <cellStyle name="Обычный 3 2 2 2 2 2 3" xfId="4895"/>
    <cellStyle name="Обычный 3 2 2 2 2 2 3 2" xfId="4896"/>
    <cellStyle name="Обычный 3 2 2 2 2 2 3 3" xfId="4897"/>
    <cellStyle name="Обычный 3 2 2 2 2 2 3 4" xfId="4898"/>
    <cellStyle name="Обычный 3 2 2 2 2 2 3 5" xfId="4899"/>
    <cellStyle name="Обычный 3 2 2 2 2 2 3_амортизация" xfId="4900"/>
    <cellStyle name="Обычный 3 2 2 2 2 2 4" xfId="4901"/>
    <cellStyle name="Обычный 3 2 2 2 2 2 5" xfId="4902"/>
    <cellStyle name="Обычный 3 2 2 2 2 2 6" xfId="4903"/>
    <cellStyle name="Обычный 3 2 2 2 2 2 7" xfId="4904"/>
    <cellStyle name="Обычный 3 2 2 2 2 2 8" xfId="4905"/>
    <cellStyle name="Обычный 3 2 2 2 2 2 9" xfId="4906"/>
    <cellStyle name="Обычный 3 2 2 2 2 2 9 2" xfId="4907"/>
    <cellStyle name="Обычный 3 2 2 2 2 2 9 2 2" xfId="4908"/>
    <cellStyle name="Обычный 3 2 2 2 2 2 9 2 3" xfId="4909"/>
    <cellStyle name="Обычный 3 2 2 2 2 2 9 3" xfId="4910"/>
    <cellStyle name="Обычный 3 2 2 2 2 2 9 4" xfId="4911"/>
    <cellStyle name="Обычный 3 2 2 2 2 3" xfId="4912"/>
    <cellStyle name="Обычный 3 2 2 2 2 3 2" xfId="4913"/>
    <cellStyle name="Обычный 3 2 2 2 2 3 3" xfId="4914"/>
    <cellStyle name="Обычный 3 2 2 2 2 3 4" xfId="4915"/>
    <cellStyle name="Обычный 3 2 2 2 2 4" xfId="4916"/>
    <cellStyle name="Обычный 3 2 2 2 2 4 2" xfId="4917"/>
    <cellStyle name="Обычный 3 2 2 2 2 4 3" xfId="4918"/>
    <cellStyle name="Обычный 3 2 2 2 2 4 4" xfId="4919"/>
    <cellStyle name="Обычный 3 2 2 2 2 5" xfId="4920"/>
    <cellStyle name="Обычный 3 2 2 2 2 5 2" xfId="4921"/>
    <cellStyle name="Обычный 3 2 2 2 2 5 2 2" xfId="4922"/>
    <cellStyle name="Обычный 3 2 2 2 2 5 2 3" xfId="4923"/>
    <cellStyle name="Обычный 3 2 2 2 2 5 2 4" xfId="4924"/>
    <cellStyle name="Обычный 3 2 2 2 2 6" xfId="4925"/>
    <cellStyle name="Обычный 3 2 2 2 2 6 2" xfId="4926"/>
    <cellStyle name="Обычный 3 2 2 2 2 6 3" xfId="4927"/>
    <cellStyle name="Обычный 3 2 2 2 2 6 4" xfId="4928"/>
    <cellStyle name="Обычный 3 2 2 2 2 7" xfId="4929"/>
    <cellStyle name="Обычный 3 2 2 2 2 7 2" xfId="4930"/>
    <cellStyle name="Обычный 3 2 2 2 2 7 3" xfId="4931"/>
    <cellStyle name="Обычный 3 2 2 2 2 7 4" xfId="4932"/>
    <cellStyle name="Обычный 3 2 2 2 2 8" xfId="4933"/>
    <cellStyle name="Обычный 3 2 2 2 2 8 2" xfId="4934"/>
    <cellStyle name="Обычный 3 2 2 2 2 8 3" xfId="4935"/>
    <cellStyle name="Обычный 3 2 2 2 2 8 4" xfId="4936"/>
    <cellStyle name="Обычный 3 2 2 2 2 9" xfId="4937"/>
    <cellStyle name="Обычный 3 2 2 2 2 9 2" xfId="4938"/>
    <cellStyle name="Обычный 3 2 2 2 2 9 3" xfId="4939"/>
    <cellStyle name="Обычный 3 2 2 2 2 9 4" xfId="4940"/>
    <cellStyle name="Обычный 3 2 2 2 2_амортизация" xfId="4941"/>
    <cellStyle name="Обычный 3 2 2 2 3" xfId="4942"/>
    <cellStyle name="Обычный 3 2 2 2 3 2" xfId="4943"/>
    <cellStyle name="Обычный 3 2 2 2 3 3" xfId="4944"/>
    <cellStyle name="Обычный 3 2 2 2 3 4" xfId="4945"/>
    <cellStyle name="Обычный 3 2 2 2 4" xfId="4946"/>
    <cellStyle name="Обычный 3 2 2 2 4 2" xfId="4947"/>
    <cellStyle name="Обычный 3 2 2 2 4 3" xfId="4948"/>
    <cellStyle name="Обычный 3 2 2 2 4 4" xfId="4949"/>
    <cellStyle name="Обычный 3 2 2 2 5" xfId="4950"/>
    <cellStyle name="Обычный 3 2 2 2 5 2" xfId="4951"/>
    <cellStyle name="Обычный 3 2 2 2 5 3" xfId="4952"/>
    <cellStyle name="Обычный 3 2 2 2 5 4" xfId="4953"/>
    <cellStyle name="Обычный 3 2 2 2 6" xfId="4954"/>
    <cellStyle name="Обычный 3 2 2 2 6 2" xfId="4955"/>
    <cellStyle name="Обычный 3 2 2 2 6 3" xfId="4956"/>
    <cellStyle name="Обычный 3 2 2 2 6 4" xfId="4957"/>
    <cellStyle name="Обычный 3 2 2 2 7" xfId="4958"/>
    <cellStyle name="Обычный 3 2 2 2 7 10" xfId="4959"/>
    <cellStyle name="Обычный 3 2 2 2 7 11" xfId="4960"/>
    <cellStyle name="Обычный 3 2 2 2 7 2" xfId="4961"/>
    <cellStyle name="Обычный 3 2 2 2 7 2 2" xfId="4962"/>
    <cellStyle name="Обычный 3 2 2 2 7 2 2 2" xfId="4963"/>
    <cellStyle name="Обычный 3 2 2 2 7 2 2 3" xfId="4964"/>
    <cellStyle name="Обычный 3 2 2 2 7 2 2 4" xfId="4965"/>
    <cellStyle name="Обычный 3 2 2 2 7 2 2 5" xfId="4966"/>
    <cellStyle name="Обычный 3 2 2 2 7 2 2_амортизация" xfId="4967"/>
    <cellStyle name="Обычный 3 2 2 2 7 2 3" xfId="4968"/>
    <cellStyle name="Обычный 3 2 2 2 7 2 4" xfId="4969"/>
    <cellStyle name="Обычный 3 2 2 2 7 2 5" xfId="4970"/>
    <cellStyle name="Обычный 3 2 2 2 7 2 6" xfId="4971"/>
    <cellStyle name="Обычный 3 2 2 2 7 2 7" xfId="4972"/>
    <cellStyle name="Обычный 3 2 2 2 7 2 8" xfId="4973"/>
    <cellStyle name="Обычный 3 2 2 2 7 3" xfId="4974"/>
    <cellStyle name="Обычный 3 2 2 2 7 3 2" xfId="4975"/>
    <cellStyle name="Обычный 3 2 2 2 7 3 2 2" xfId="4976"/>
    <cellStyle name="Обычный 3 2 2 2 7 3 2 3" xfId="4977"/>
    <cellStyle name="Обычный 3 2 2 2 7 3 2 4" xfId="4978"/>
    <cellStyle name="Обычный 3 2 2 2 7 4" xfId="4979"/>
    <cellStyle name="Обычный 3 2 2 2 7 4 2" xfId="4980"/>
    <cellStyle name="Обычный 3 2 2 2 7 4 3" xfId="4981"/>
    <cellStyle name="Обычный 3 2 2 2 7 4 4" xfId="4982"/>
    <cellStyle name="Обычный 3 2 2 2 7 5" xfId="4983"/>
    <cellStyle name="Обычный 3 2 2 2 7 5 2" xfId="4984"/>
    <cellStyle name="Обычный 3 2 2 2 7 5 3" xfId="4985"/>
    <cellStyle name="Обычный 3 2 2 2 7 5 4" xfId="4986"/>
    <cellStyle name="Обычный 3 2 2 2 7 6" xfId="4987"/>
    <cellStyle name="Обычный 3 2 2 2 7 6 2" xfId="4988"/>
    <cellStyle name="Обычный 3 2 2 2 7 6 3" xfId="4989"/>
    <cellStyle name="Обычный 3 2 2 2 7 6 4" xfId="4990"/>
    <cellStyle name="Обычный 3 2 2 2 7 7" xfId="4991"/>
    <cellStyle name="Обычный 3 2 2 2 7 7 2" xfId="4992"/>
    <cellStyle name="Обычный 3 2 2 2 7 7 3" xfId="4993"/>
    <cellStyle name="Обычный 3 2 2 2 7 7 4" xfId="4994"/>
    <cellStyle name="Обычный 3 2 2 2 7 8" xfId="4995"/>
    <cellStyle name="Обычный 3 2 2 2 7 8 2" xfId="4996"/>
    <cellStyle name="Обычный 3 2 2 2 7 8 3" xfId="4997"/>
    <cellStyle name="Обычный 3 2 2 2 7 8 4" xfId="4998"/>
    <cellStyle name="Обычный 3 2 2 2 7 9" xfId="4999"/>
    <cellStyle name="Обычный 3 2 2 2 7_амортизация" xfId="5000"/>
    <cellStyle name="Обычный 3 2 2 2 8" xfId="5001"/>
    <cellStyle name="Обычный 3 2 2 2 9" xfId="5002"/>
    <cellStyle name="Обычный 3 2 2 2 9 2" xfId="5003"/>
    <cellStyle name="Обычный 3 2 2 2 9 3" xfId="5004"/>
    <cellStyle name="Обычный 3 2 2 2 9 4" xfId="5005"/>
    <cellStyle name="Обычный 3 2 2 2 9 5" xfId="5006"/>
    <cellStyle name="Обычный 3 2 2 2 9_амортизация" xfId="5007"/>
    <cellStyle name="Обычный 3 2 2 20" xfId="5008"/>
    <cellStyle name="Обычный 3 2 2 21" xfId="5009"/>
    <cellStyle name="Обычный 3 2 2 22" xfId="5010"/>
    <cellStyle name="Обычный 3 2 2 23" xfId="5011"/>
    <cellStyle name="Обычный 3 2 2 24" xfId="5012"/>
    <cellStyle name="Обычный 3 2 2 25" xfId="5013"/>
    <cellStyle name="Обычный 3 2 2 3" xfId="5014"/>
    <cellStyle name="Обычный 3 2 2 3 2" xfId="5015"/>
    <cellStyle name="Обычный 3 2 2 3 2 2" xfId="5016"/>
    <cellStyle name="Обычный 3 2 2 3 3" xfId="5017"/>
    <cellStyle name="Обычный 3 2 2 3 4" xfId="5018"/>
    <cellStyle name="Обычный 3 2 2 3 5" xfId="5019"/>
    <cellStyle name="Обычный 3 2 2 4" xfId="5020"/>
    <cellStyle name="Обычный 3 2 2 4 2" xfId="5021"/>
    <cellStyle name="Обычный 3 2 2 4 3" xfId="5022"/>
    <cellStyle name="Обычный 3 2 2 4 4" xfId="5023"/>
    <cellStyle name="Обычный 3 2 2 5" xfId="5024"/>
    <cellStyle name="Обычный 3 2 2 6" xfId="5025"/>
    <cellStyle name="Обычный 3 2 2 7" xfId="5026"/>
    <cellStyle name="Обычный 3 2 2 7 2" xfId="5027"/>
    <cellStyle name="Обычный 3 2 2 7 3" xfId="5028"/>
    <cellStyle name="Обычный 3 2 2 7 4" xfId="5029"/>
    <cellStyle name="Обычный 3 2 2 8" xfId="5030"/>
    <cellStyle name="Обычный 3 2 2 8 2" xfId="5031"/>
    <cellStyle name="Обычный 3 2 2 8 3" xfId="5032"/>
    <cellStyle name="Обычный 3 2 2 8 4" xfId="5033"/>
    <cellStyle name="Обычный 3 2 2 9" xfId="5034"/>
    <cellStyle name="Обычный 3 2 2 9 2" xfId="5035"/>
    <cellStyle name="Обычный 3 2 2 9 3" xfId="5036"/>
    <cellStyle name="Обычный 3 2 2 9 4" xfId="5037"/>
    <cellStyle name="Обычный 3 2 2_амортизация" xfId="5038"/>
    <cellStyle name="Обычный 3 2 20" xfId="5039"/>
    <cellStyle name="Обычный 3 2 21" xfId="5040"/>
    <cellStyle name="Обычный 3 2 22" xfId="5041"/>
    <cellStyle name="Обычный 3 2 23" xfId="5042"/>
    <cellStyle name="Обычный 3 2 24" xfId="5043"/>
    <cellStyle name="Обычный 3 2 25" xfId="5044"/>
    <cellStyle name="Обычный 3 2 26" xfId="5045"/>
    <cellStyle name="Обычный 3 2 3" xfId="5046"/>
    <cellStyle name="Обычный 3 2 3 2" xfId="5047"/>
    <cellStyle name="Обычный 3 2 3 2 2" xfId="5048"/>
    <cellStyle name="Обычный 3 2 3 3" xfId="5049"/>
    <cellStyle name="Обычный 3 2 3 4" xfId="5050"/>
    <cellStyle name="Обычный 3 2 3 5" xfId="5051"/>
    <cellStyle name="Обычный 3 2 3 6" xfId="5052"/>
    <cellStyle name="Обычный 3 2 3 7" xfId="5053"/>
    <cellStyle name="Обычный 3 2 3 8" xfId="5054"/>
    <cellStyle name="Обычный 3 2 3_Бюджет Жарык 2010" xfId="5055"/>
    <cellStyle name="Обычный 3 2 4" xfId="5056"/>
    <cellStyle name="Обычный 3 2 4 2" xfId="5057"/>
    <cellStyle name="Обычный 3 2 4 3" xfId="5058"/>
    <cellStyle name="Обычный 3 2 4 4" xfId="5059"/>
    <cellStyle name="Обычный 3 2 4 5" xfId="5060"/>
    <cellStyle name="Обычный 3 2 4 6" xfId="5061"/>
    <cellStyle name="Обычный 3 2 5" xfId="5062"/>
    <cellStyle name="Обычный 3 2 5 2" xfId="5063"/>
    <cellStyle name="Обычный 3 2 5 3" xfId="5064"/>
    <cellStyle name="Обычный 3 2 5 4" xfId="5065"/>
    <cellStyle name="Обычный 3 2 6" xfId="5066"/>
    <cellStyle name="Обычный 3 2 6 2" xfId="5067"/>
    <cellStyle name="Обычный 3 2 6 3" xfId="5068"/>
    <cellStyle name="Обычный 3 2 6 4" xfId="5069"/>
    <cellStyle name="Обычный 3 2 7" xfId="5070"/>
    <cellStyle name="Обычный 3 2 7 2" xfId="5071"/>
    <cellStyle name="Обычный 3 2 7 3" xfId="5072"/>
    <cellStyle name="Обычный 3 2 7 4" xfId="5073"/>
    <cellStyle name="Обычный 3 2 8" xfId="5074"/>
    <cellStyle name="Обычный 3 2 9" xfId="5075"/>
    <cellStyle name="Обычный 3 2_Бюджет Жарык 2010" xfId="5076"/>
    <cellStyle name="Обычный 3 20" xfId="5077"/>
    <cellStyle name="Обычный 3 21" xfId="5078"/>
    <cellStyle name="Обычный 3 3" xfId="5079"/>
    <cellStyle name="Обычный 3 3 2" xfId="5080"/>
    <cellStyle name="Обычный 3 3 3" xfId="5081"/>
    <cellStyle name="Обычный 3 3 4" xfId="5082"/>
    <cellStyle name="Обычный 3 3 5" xfId="5083"/>
    <cellStyle name="Обычный 3 3 6" xfId="5084"/>
    <cellStyle name="Обычный 3 3_Бюджет Жарык 2010" xfId="5085"/>
    <cellStyle name="Обычный 3 4" xfId="5086"/>
    <cellStyle name="Обычный 3 4 2" xfId="5087"/>
    <cellStyle name="Обычный 3 4 3" xfId="5088"/>
    <cellStyle name="Обычный 3 4 4" xfId="5089"/>
    <cellStyle name="Обычный 3 5" xfId="5090"/>
    <cellStyle name="Обычный 3 5 2" xfId="5091"/>
    <cellStyle name="Обычный 3 5 3" xfId="5092"/>
    <cellStyle name="Обычный 3 5 4" xfId="5093"/>
    <cellStyle name="Обычный 3 6" xfId="5094"/>
    <cellStyle name="Обычный 3 6 2" xfId="5095"/>
    <cellStyle name="Обычный 3 6 2 10" xfId="5096"/>
    <cellStyle name="Обычный 3 6 2 11" xfId="5097"/>
    <cellStyle name="Обычный 3 6 2 2" xfId="5098"/>
    <cellStyle name="Обычный 3 6 2 2 2" xfId="5099"/>
    <cellStyle name="Обычный 3 6 2 2 2 2" xfId="5100"/>
    <cellStyle name="Обычный 3 6 2 2 2 3" xfId="5101"/>
    <cellStyle name="Обычный 3 6 2 2 2 4" xfId="5102"/>
    <cellStyle name="Обычный 3 6 2 3" xfId="5103"/>
    <cellStyle name="Обычный 3 6 2 3 2" xfId="5104"/>
    <cellStyle name="Обычный 3 6 2 3 3" xfId="5105"/>
    <cellStyle name="Обычный 3 6 2 3 4" xfId="5106"/>
    <cellStyle name="Обычный 3 6 2 4" xfId="5107"/>
    <cellStyle name="Обычный 3 6 2 4 2" xfId="5108"/>
    <cellStyle name="Обычный 3 6 2 4 3" xfId="5109"/>
    <cellStyle name="Обычный 3 6 2 4 4" xfId="5110"/>
    <cellStyle name="Обычный 3 6 2 5" xfId="5111"/>
    <cellStyle name="Обычный 3 6 2 5 2" xfId="5112"/>
    <cellStyle name="Обычный 3 6 2 5 3" xfId="5113"/>
    <cellStyle name="Обычный 3 6 2 5 4" xfId="5114"/>
    <cellStyle name="Обычный 3 6 2 6" xfId="5115"/>
    <cellStyle name="Обычный 3 6 2 6 2" xfId="5116"/>
    <cellStyle name="Обычный 3 6 2 6 3" xfId="5117"/>
    <cellStyle name="Обычный 3 6 2 6 4" xfId="5118"/>
    <cellStyle name="Обычный 3 6 2 7" xfId="5119"/>
    <cellStyle name="Обычный 3 6 2 7 2" xfId="5120"/>
    <cellStyle name="Обычный 3 6 2 7 3" xfId="5121"/>
    <cellStyle name="Обычный 3 6 2 7 4" xfId="5122"/>
    <cellStyle name="Обычный 3 6 2 8" xfId="5123"/>
    <cellStyle name="Обычный 3 6 2 8 2" xfId="5124"/>
    <cellStyle name="Обычный 3 6 2 8 3" xfId="5125"/>
    <cellStyle name="Обычный 3 6 2 8 4" xfId="5126"/>
    <cellStyle name="Обычный 3 6 2 9" xfId="5127"/>
    <cellStyle name="Обычный 3 6 2_амортизация" xfId="5128"/>
    <cellStyle name="Обычный 3 6 3" xfId="5129"/>
    <cellStyle name="Обычный 3 6 3 2" xfId="5130"/>
    <cellStyle name="Обычный 3 6 3 3" xfId="5131"/>
    <cellStyle name="Обычный 3 6 3 4" xfId="5132"/>
    <cellStyle name="Обычный 3 6 3 5" xfId="5133"/>
    <cellStyle name="Обычный 3 6 3_амортизация" xfId="5134"/>
    <cellStyle name="Обычный 3 6 4" xfId="5135"/>
    <cellStyle name="Обычный 3 6 5" xfId="5136"/>
    <cellStyle name="Обычный 3 6 6" xfId="5137"/>
    <cellStyle name="Обычный 3 6 7" xfId="5138"/>
    <cellStyle name="Обычный 3 6 8" xfId="5139"/>
    <cellStyle name="Обычный 3 7" xfId="5140"/>
    <cellStyle name="Обычный 3 7 2" xfId="5141"/>
    <cellStyle name="Обычный 3 7 3" xfId="5142"/>
    <cellStyle name="Обычный 3 7 4" xfId="5143"/>
    <cellStyle name="Обычный 3 8" xfId="5144"/>
    <cellStyle name="Обычный 3 8 2" xfId="5145"/>
    <cellStyle name="Обычный 3 8 2 2" xfId="5146"/>
    <cellStyle name="Обычный 3 8 2 3" xfId="5147"/>
    <cellStyle name="Обычный 3 8 2 4" xfId="5148"/>
    <cellStyle name="Обычный 3 9" xfId="5149"/>
    <cellStyle name="Обычный 3 9 2" xfId="5150"/>
    <cellStyle name="Обычный 3 9 3" xfId="5151"/>
    <cellStyle name="Обычный 3 9 4" xfId="5152"/>
    <cellStyle name="Обычный 3_амортизация" xfId="5153"/>
    <cellStyle name="Обычный 30" xfId="5154"/>
    <cellStyle name="Обычный 31" xfId="5155"/>
    <cellStyle name="Обычный 32" xfId="5156"/>
    <cellStyle name="Обычный 33" xfId="5157"/>
    <cellStyle name="Обычный 33 2" xfId="5158"/>
    <cellStyle name="Обычный 33 3" xfId="5159"/>
    <cellStyle name="Обычный 34" xfId="5160"/>
    <cellStyle name="Обычный 35" xfId="5161"/>
    <cellStyle name="Обычный 35 2" xfId="5162"/>
    <cellStyle name="Обычный 35 3" xfId="5163"/>
    <cellStyle name="Обычный 36" xfId="5164"/>
    <cellStyle name="Обычный 37" xfId="5165"/>
    <cellStyle name="Обычный 4" xfId="5166"/>
    <cellStyle name="Обычный 4 10" xfId="5167"/>
    <cellStyle name="Обычный 4 11" xfId="5168"/>
    <cellStyle name="Обычный 4 12" xfId="5169"/>
    <cellStyle name="Обычный 4 13" xfId="5170"/>
    <cellStyle name="Обычный 4 14" xfId="5171"/>
    <cellStyle name="Обычный 4 15" xfId="5172"/>
    <cellStyle name="Обычный 4 16" xfId="5173"/>
    <cellStyle name="Обычный 4 17" xfId="5174"/>
    <cellStyle name="Обычный 4 18" xfId="5175"/>
    <cellStyle name="Обычный 4 19" xfId="5176"/>
    <cellStyle name="Обычный 4 2" xfId="5177"/>
    <cellStyle name="Обычный 4 20" xfId="5178"/>
    <cellStyle name="Обычный 4 21" xfId="5179"/>
    <cellStyle name="Обычный 4 3" xfId="5180"/>
    <cellStyle name="Обычный 4 4" xfId="5181"/>
    <cellStyle name="Обычный 4 5" xfId="5182"/>
    <cellStyle name="Обычный 4 6" xfId="5183"/>
    <cellStyle name="Обычный 4 7" xfId="5184"/>
    <cellStyle name="Обычный 4 8" xfId="5185"/>
    <cellStyle name="Обычный 4 9" xfId="5186"/>
    <cellStyle name="Обычный 43" xfId="5187"/>
    <cellStyle name="Обычный 5" xfId="5188"/>
    <cellStyle name="Обычный 5 10" xfId="5189"/>
    <cellStyle name="Обычный 5 11" xfId="5190"/>
    <cellStyle name="Обычный 5 12" xfId="5191"/>
    <cellStyle name="Обычный 5 13" xfId="5192"/>
    <cellStyle name="Обычный 5 14" xfId="5193"/>
    <cellStyle name="Обычный 5 15" xfId="5194"/>
    <cellStyle name="Обычный 5 16" xfId="5195"/>
    <cellStyle name="Обычный 5 2" xfId="5196"/>
    <cellStyle name="Обычный 5 3" xfId="5197"/>
    <cellStyle name="Обычный 5 4" xfId="5198"/>
    <cellStyle name="Обычный 5 5" xfId="5199"/>
    <cellStyle name="Обычный 5 6" xfId="5200"/>
    <cellStyle name="Обычный 5 7" xfId="5201"/>
    <cellStyle name="Обычный 5 8" xfId="5202"/>
    <cellStyle name="Обычный 5 9" xfId="5203"/>
    <cellStyle name="Обычный 5_Бюджет Жарык 2010" xfId="5204"/>
    <cellStyle name="Обычный 6" xfId="5205"/>
    <cellStyle name="Обычный 6 2" xfId="5206"/>
    <cellStyle name="Обычный 6 2 2" xfId="5207"/>
    <cellStyle name="Обычный 6 2 2 2" xfId="5208"/>
    <cellStyle name="Обычный 6 2 2 2 2" xfId="5209"/>
    <cellStyle name="Обычный 6 2 2 2 2 2" xfId="5210"/>
    <cellStyle name="Обычный 6 2 2 2 2 3" xfId="5211"/>
    <cellStyle name="Обычный 6 2 2 2 3" xfId="5212"/>
    <cellStyle name="Обычный 6 2 2 2 4" xfId="5213"/>
    <cellStyle name="Обычный 6 2 2 3" xfId="5214"/>
    <cellStyle name="Обычный 6 2 2 4" xfId="5215"/>
    <cellStyle name="Обычный 6 2 3" xfId="5216"/>
    <cellStyle name="Обычный 6 2 3 2" xfId="5217"/>
    <cellStyle name="Обычный 6 2 3 2 2" xfId="5218"/>
    <cellStyle name="Обычный 6 2 3 2 3" xfId="5219"/>
    <cellStyle name="Обычный 6 2 3 3" xfId="5220"/>
    <cellStyle name="Обычный 6 2 3 4" xfId="5221"/>
    <cellStyle name="Обычный 6 2 4" xfId="5222"/>
    <cellStyle name="Обычный 6 3" xfId="5223"/>
    <cellStyle name="Обычный 6 4" xfId="5224"/>
    <cellStyle name="Обычный 6 5" xfId="5225"/>
    <cellStyle name="Обычный 6 6" xfId="5226"/>
    <cellStyle name="Обычный 6 7" xfId="5227"/>
    <cellStyle name="Обычный 6 8" xfId="5228"/>
    <cellStyle name="Обычный 6 9" xfId="5229"/>
    <cellStyle name="Обычный 6_амортизация" xfId="5230"/>
    <cellStyle name="Обычный 7" xfId="5231"/>
    <cellStyle name="Обычный 7 10" xfId="5232"/>
    <cellStyle name="Обычный 7 11" xfId="5233"/>
    <cellStyle name="Обычный 7 12" xfId="5234"/>
    <cellStyle name="Обычный 7 12 2" xfId="5235"/>
    <cellStyle name="Обычный 7 12 3" xfId="5236"/>
    <cellStyle name="Обычный 7 13" xfId="5237"/>
    <cellStyle name="Обычный 7 13 2" xfId="5238"/>
    <cellStyle name="Обычный 7 13 3" xfId="5239"/>
    <cellStyle name="Обычный 7 14" xfId="5240"/>
    <cellStyle name="Обычный 7 15" xfId="5241"/>
    <cellStyle name="Обычный 7 16" xfId="5242"/>
    <cellStyle name="Обычный 7 2" xfId="5243"/>
    <cellStyle name="Обычный 7 3" xfId="5244"/>
    <cellStyle name="Обычный 7 4" xfId="5245"/>
    <cellStyle name="Обычный 7 5" xfId="5246"/>
    <cellStyle name="Обычный 7 6" xfId="5247"/>
    <cellStyle name="Обычный 7 7" xfId="5248"/>
    <cellStyle name="Обычный 7 8" xfId="5249"/>
    <cellStyle name="Обычный 7 9" xfId="5250"/>
    <cellStyle name="Обычный 7_Бюджет Жарык 2010" xfId="5251"/>
    <cellStyle name="Обычный 8" xfId="5252"/>
    <cellStyle name="Обычный 8 10" xfId="5253"/>
    <cellStyle name="Обычный 8 11" xfId="5254"/>
    <cellStyle name="Обычный 8 12" xfId="5255"/>
    <cellStyle name="Обычный 8 13" xfId="5256"/>
    <cellStyle name="Обычный 8 14" xfId="5257"/>
    <cellStyle name="Обычный 8 15" xfId="5258"/>
    <cellStyle name="Обычный 8 16" xfId="5259"/>
    <cellStyle name="Обычный 8 2" xfId="5260"/>
    <cellStyle name="Обычный 8 3" xfId="5261"/>
    <cellStyle name="Обычный 8 4" xfId="5262"/>
    <cellStyle name="Обычный 8 5" xfId="5263"/>
    <cellStyle name="Обычный 8 6" xfId="5264"/>
    <cellStyle name="Обычный 8 7" xfId="5265"/>
    <cellStyle name="Обычный 8 8" xfId="5266"/>
    <cellStyle name="Обычный 8 9" xfId="5267"/>
    <cellStyle name="Обычный 8_Бюджет Жарык 2010" xfId="5268"/>
    <cellStyle name="Обычный 9" xfId="5269"/>
    <cellStyle name="Обычный_Бюджет ЖЫЛУ 2005 22 07 04" xfId="5985"/>
    <cellStyle name="Плохой 2" xfId="5270"/>
    <cellStyle name="Плохой 2 10" xfId="5271"/>
    <cellStyle name="Плохой 2 11" xfId="5272"/>
    <cellStyle name="Плохой 2 12" xfId="5273"/>
    <cellStyle name="Плохой 2 2" xfId="5274"/>
    <cellStyle name="Плохой 2 3" xfId="5275"/>
    <cellStyle name="Плохой 2 4" xfId="5276"/>
    <cellStyle name="Плохой 2 5" xfId="5277"/>
    <cellStyle name="Плохой 2 6" xfId="5278"/>
    <cellStyle name="Плохой 2 7" xfId="5279"/>
    <cellStyle name="Плохой 2 8" xfId="5280"/>
    <cellStyle name="Плохой 2 9" xfId="5281"/>
    <cellStyle name="Плохой 2 9 2" xfId="5282"/>
    <cellStyle name="Плохой 2 9 3" xfId="5283"/>
    <cellStyle name="Плохой 2_амортизация" xfId="5284"/>
    <cellStyle name="Плохой 3" xfId="5285"/>
    <cellStyle name="Плохой 3 2" xfId="5286"/>
    <cellStyle name="Плохой 3 3" xfId="5287"/>
    <cellStyle name="Плохой 4" xfId="5288"/>
    <cellStyle name="Пояснение 2" xfId="5289"/>
    <cellStyle name="Пояснение 2 10" xfId="5290"/>
    <cellStyle name="Пояснение 2 10 2" xfId="5291"/>
    <cellStyle name="Пояснение 2 10 3" xfId="5292"/>
    <cellStyle name="Пояснение 2 11" xfId="5293"/>
    <cellStyle name="Пояснение 2 11 2" xfId="5294"/>
    <cellStyle name="Пояснение 2 11 3" xfId="5295"/>
    <cellStyle name="Пояснение 2 12" xfId="5296"/>
    <cellStyle name="Пояснение 2 13" xfId="5297"/>
    <cellStyle name="Пояснение 2 14" xfId="5298"/>
    <cellStyle name="Пояснение 2 2" xfId="5299"/>
    <cellStyle name="Пояснение 2 2 2" xfId="5300"/>
    <cellStyle name="Пояснение 2 2 3" xfId="5301"/>
    <cellStyle name="Пояснение 2 3" xfId="5302"/>
    <cellStyle name="Пояснение 2 3 2" xfId="5303"/>
    <cellStyle name="Пояснение 2 3 3" xfId="5304"/>
    <cellStyle name="Пояснение 2 4" xfId="5305"/>
    <cellStyle name="Пояснение 2 4 2" xfId="5306"/>
    <cellStyle name="Пояснение 2 4 3" xfId="5307"/>
    <cellStyle name="Пояснение 2 5" xfId="5308"/>
    <cellStyle name="Пояснение 2 5 2" xfId="5309"/>
    <cellStyle name="Пояснение 2 5 3" xfId="5310"/>
    <cellStyle name="Пояснение 2 6" xfId="5311"/>
    <cellStyle name="Пояснение 2 6 2" xfId="5312"/>
    <cellStyle name="Пояснение 2 6 3" xfId="5313"/>
    <cellStyle name="Пояснение 2 7" xfId="5314"/>
    <cellStyle name="Пояснение 2 7 2" xfId="5315"/>
    <cellStyle name="Пояснение 2 7 3" xfId="5316"/>
    <cellStyle name="Пояснение 2 8" xfId="5317"/>
    <cellStyle name="Пояснение 2 8 2" xfId="5318"/>
    <cellStyle name="Пояснение 2 8 3" xfId="5319"/>
    <cellStyle name="Пояснение 2 9" xfId="5320"/>
    <cellStyle name="Пояснение 2 9 2" xfId="5321"/>
    <cellStyle name="Пояснение 2 9 3" xfId="5322"/>
    <cellStyle name="Пояснение 2_амортизация" xfId="5323"/>
    <cellStyle name="Пояснение 3" xfId="5324"/>
    <cellStyle name="Пояснение 3 2" xfId="5325"/>
    <cellStyle name="Пояснение 3 3" xfId="5326"/>
    <cellStyle name="Пояснение 4" xfId="5327"/>
    <cellStyle name="Примечание 2" xfId="5328"/>
    <cellStyle name="Примечание 2 10" xfId="5329"/>
    <cellStyle name="Примечание 2 10 10" xfId="5330"/>
    <cellStyle name="Примечание 2 10 11" xfId="5331"/>
    <cellStyle name="Примечание 2 10 12" xfId="5332"/>
    <cellStyle name="Примечание 2 10 13" xfId="5333"/>
    <cellStyle name="Примечание 2 10 2" xfId="5334"/>
    <cellStyle name="Примечание 2 10 2 10" xfId="5335"/>
    <cellStyle name="Примечание 2 10 2 2" xfId="5336"/>
    <cellStyle name="Примечание 2 10 2 2 2" xfId="5337"/>
    <cellStyle name="Примечание 2 10 2 2 2 2" xfId="5338"/>
    <cellStyle name="Примечание 2 10 2 2 2 3" xfId="5339"/>
    <cellStyle name="Примечание 2 10 2 2 3" xfId="5340"/>
    <cellStyle name="Примечание 2 10 2 2 4" xfId="5341"/>
    <cellStyle name="Примечание 2 10 2 2 5" xfId="5342"/>
    <cellStyle name="Примечание 2 10 2 2 6" xfId="5343"/>
    <cellStyle name="Примечание 2 10 2 2 7" xfId="5344"/>
    <cellStyle name="Примечание 2 10 2 3" xfId="5345"/>
    <cellStyle name="Примечание 2 10 2 3 2" xfId="5346"/>
    <cellStyle name="Примечание 2 10 2 3 3" xfId="5347"/>
    <cellStyle name="Примечание 2 10 2 4" xfId="5348"/>
    <cellStyle name="Примечание 2 10 2 4 2" xfId="5349"/>
    <cellStyle name="Примечание 2 10 2 4 3" xfId="5350"/>
    <cellStyle name="Примечание 2 10 2 5" xfId="5351"/>
    <cellStyle name="Примечание 2 10 2 5 2" xfId="5352"/>
    <cellStyle name="Примечание 2 10 2 5 3" xfId="5353"/>
    <cellStyle name="Примечание 2 10 2 6" xfId="5354"/>
    <cellStyle name="Примечание 2 10 2 6 2" xfId="5355"/>
    <cellStyle name="Примечание 2 10 2 6 3" xfId="5356"/>
    <cellStyle name="Примечание 2 10 2 7" xfId="5357"/>
    <cellStyle name="Примечание 2 10 2 7 2" xfId="5358"/>
    <cellStyle name="Примечание 2 10 2 7 3" xfId="5359"/>
    <cellStyle name="Примечание 2 10 2 8" xfId="5360"/>
    <cellStyle name="Примечание 2 10 2 8 2" xfId="5361"/>
    <cellStyle name="Примечание 2 10 2 8 3" xfId="5362"/>
    <cellStyle name="Примечание 2 10 2 9" xfId="5363"/>
    <cellStyle name="Примечание 2 10 3" xfId="5364"/>
    <cellStyle name="Примечание 2 10 3 2" xfId="5365"/>
    <cellStyle name="Примечание 2 10 3 2 2" xfId="5366"/>
    <cellStyle name="Примечание 2 10 3 2 3" xfId="5367"/>
    <cellStyle name="Примечание 2 10 3 2 4" xfId="5368"/>
    <cellStyle name="Примечание 2 10 3 2 5" xfId="5369"/>
    <cellStyle name="Примечание 2 10 3 2 6" xfId="5370"/>
    <cellStyle name="Примечание 2 10 3 3" xfId="5371"/>
    <cellStyle name="Примечание 2 10 3 4" xfId="5372"/>
    <cellStyle name="Примечание 2 10 4" xfId="5373"/>
    <cellStyle name="Примечание 2 10 4 2" xfId="5374"/>
    <cellStyle name="Примечание 2 10 4 3" xfId="5375"/>
    <cellStyle name="Примечание 2 10 4 4" xfId="5376"/>
    <cellStyle name="Примечание 2 10 4 5" xfId="5377"/>
    <cellStyle name="Примечание 2 10 4 6" xfId="5378"/>
    <cellStyle name="Примечание 2 10 5" xfId="5379"/>
    <cellStyle name="Примечание 2 10 5 2" xfId="5380"/>
    <cellStyle name="Примечание 2 10 5 3" xfId="5381"/>
    <cellStyle name="Примечание 2 10 5 4" xfId="5382"/>
    <cellStyle name="Примечание 2 10 5 5" xfId="5383"/>
    <cellStyle name="Примечание 2 10 5 6" xfId="5384"/>
    <cellStyle name="Примечание 2 10 6" xfId="5385"/>
    <cellStyle name="Примечание 2 10 6 2" xfId="5386"/>
    <cellStyle name="Примечание 2 10 6 3" xfId="5387"/>
    <cellStyle name="Примечание 2 10 6 4" xfId="5388"/>
    <cellStyle name="Примечание 2 10 6 5" xfId="5389"/>
    <cellStyle name="Примечание 2 10 6 6" xfId="5390"/>
    <cellStyle name="Примечание 2 10 7" xfId="5391"/>
    <cellStyle name="Примечание 2 10 7 2" xfId="5392"/>
    <cellStyle name="Примечание 2 10 7 3" xfId="5393"/>
    <cellStyle name="Примечание 2 10 7 4" xfId="5394"/>
    <cellStyle name="Примечание 2 10 7 5" xfId="5395"/>
    <cellStyle name="Примечание 2 10 7 6" xfId="5396"/>
    <cellStyle name="Примечание 2 10 8" xfId="5397"/>
    <cellStyle name="Примечание 2 10 8 2" xfId="5398"/>
    <cellStyle name="Примечание 2 10 8 3" xfId="5399"/>
    <cellStyle name="Примечание 2 10 8 4" xfId="5400"/>
    <cellStyle name="Примечание 2 10 8 5" xfId="5401"/>
    <cellStyle name="Примечание 2 10 8 6" xfId="5402"/>
    <cellStyle name="Примечание 2 10 9" xfId="5403"/>
    <cellStyle name="Примечание 2 11" xfId="5404"/>
    <cellStyle name="Примечание 2 11 2" xfId="5405"/>
    <cellStyle name="Примечание 2 11 3" xfId="5406"/>
    <cellStyle name="Примечание 2 12" xfId="5407"/>
    <cellStyle name="Примечание 2 12 2" xfId="5408"/>
    <cellStyle name="Примечание 2 12 2 2" xfId="5409"/>
    <cellStyle name="Примечание 2 12 2 3" xfId="5410"/>
    <cellStyle name="Примечание 2 12 3" xfId="5411"/>
    <cellStyle name="Примечание 2 12 4" xfId="5412"/>
    <cellStyle name="Примечание 2 12 5" xfId="5413"/>
    <cellStyle name="Примечание 2 12 6" xfId="5414"/>
    <cellStyle name="Примечание 2 12 7" xfId="5415"/>
    <cellStyle name="Примечание 2 13" xfId="5416"/>
    <cellStyle name="Примечание 2 13 2" xfId="5417"/>
    <cellStyle name="Примечание 2 13 3" xfId="5418"/>
    <cellStyle name="Примечание 2 14" xfId="5419"/>
    <cellStyle name="Примечание 2 14 2" xfId="5420"/>
    <cellStyle name="Примечание 2 14 3" xfId="5421"/>
    <cellStyle name="Примечание 2 15" xfId="5422"/>
    <cellStyle name="Примечание 2 15 2" xfId="5423"/>
    <cellStyle name="Примечание 2 15 3" xfId="5424"/>
    <cellStyle name="Примечание 2 16" xfId="5425"/>
    <cellStyle name="Примечание 2 16 2" xfId="5426"/>
    <cellStyle name="Примечание 2 16 3" xfId="5427"/>
    <cellStyle name="Примечание 2 17" xfId="5428"/>
    <cellStyle name="Примечание 2 17 2" xfId="5429"/>
    <cellStyle name="Примечание 2 17 3" xfId="5430"/>
    <cellStyle name="Примечание 2 18" xfId="5431"/>
    <cellStyle name="Примечание 2 18 2" xfId="5432"/>
    <cellStyle name="Примечание 2 18 3" xfId="5433"/>
    <cellStyle name="Примечание 2 19" xfId="5434"/>
    <cellStyle name="Примечание 2 19 2" xfId="5435"/>
    <cellStyle name="Примечание 2 19 3" xfId="5436"/>
    <cellStyle name="Примечание 2 2" xfId="5437"/>
    <cellStyle name="Примечание 2 2 2" xfId="5438"/>
    <cellStyle name="Примечание 2 2 2 2" xfId="5439"/>
    <cellStyle name="Примечание 2 2 2 3" xfId="5440"/>
    <cellStyle name="Примечание 2 2 3" xfId="5441"/>
    <cellStyle name="Примечание 2 2 3 2" xfId="5442"/>
    <cellStyle name="Примечание 2 2 4" xfId="5443"/>
    <cellStyle name="Примечание 2 2 5" xfId="5444"/>
    <cellStyle name="Примечание 2 2 6" xfId="5445"/>
    <cellStyle name="Примечание 2 2 7" xfId="5446"/>
    <cellStyle name="Примечание 2 20" xfId="5447"/>
    <cellStyle name="Примечание 2 21" xfId="5448"/>
    <cellStyle name="Примечание 2 22" xfId="5449"/>
    <cellStyle name="Примечание 2 23" xfId="5450"/>
    <cellStyle name="Примечание 2 24" xfId="5451"/>
    <cellStyle name="Примечание 2 25" xfId="5452"/>
    <cellStyle name="Примечание 2 3" xfId="5453"/>
    <cellStyle name="Примечание 2 3 2" xfId="5454"/>
    <cellStyle name="Примечание 2 3 3" xfId="5455"/>
    <cellStyle name="Примечание 2 4" xfId="5456"/>
    <cellStyle name="Примечание 2 4 2" xfId="5457"/>
    <cellStyle name="Примечание 2 4 3" xfId="5458"/>
    <cellStyle name="Примечание 2 4 4" xfId="5459"/>
    <cellStyle name="Примечание 2 5" xfId="5460"/>
    <cellStyle name="Примечание 2 5 2" xfId="5461"/>
    <cellStyle name="Примечание 2 5 3" xfId="5462"/>
    <cellStyle name="Примечание 2 5 4" xfId="5463"/>
    <cellStyle name="Примечание 2 6" xfId="5464"/>
    <cellStyle name="Примечание 2 6 2" xfId="5465"/>
    <cellStyle name="Примечание 2 6 3" xfId="5466"/>
    <cellStyle name="Примечание 2 7" xfId="5467"/>
    <cellStyle name="Примечание 2 7 2" xfId="5468"/>
    <cellStyle name="Примечание 2 7 3" xfId="5469"/>
    <cellStyle name="Примечание 2 8" xfId="5470"/>
    <cellStyle name="Примечание 2 8 2" xfId="5471"/>
    <cellStyle name="Примечание 2 8 3" xfId="5472"/>
    <cellStyle name="Примечание 2 9" xfId="5473"/>
    <cellStyle name="Примечание 2 9 2" xfId="5474"/>
    <cellStyle name="Примечание 2 9 3" xfId="5475"/>
    <cellStyle name="Примечание 3" xfId="5476"/>
    <cellStyle name="Примечание 3 2" xfId="5477"/>
    <cellStyle name="Примечание 3 3" xfId="5478"/>
    <cellStyle name="Примечание 4" xfId="5479"/>
    <cellStyle name="Процентный 10" xfId="5480"/>
    <cellStyle name="Процентный 11" xfId="5481"/>
    <cellStyle name="Процентный 2" xfId="5482"/>
    <cellStyle name="Процентный 2 10" xfId="5483"/>
    <cellStyle name="Процентный 2 11" xfId="5484"/>
    <cellStyle name="Процентный 2 12" xfId="5485"/>
    <cellStyle name="Процентный 2 13" xfId="5486"/>
    <cellStyle name="Процентный 2 14" xfId="5487"/>
    <cellStyle name="Процентный 2 2" xfId="5488"/>
    <cellStyle name="Процентный 2 2 2" xfId="5489"/>
    <cellStyle name="Процентный 2 2 2 2" xfId="5490"/>
    <cellStyle name="Процентный 2 2 2 2 2" xfId="5491"/>
    <cellStyle name="Процентный 2 2 2 2 3" xfId="5492"/>
    <cellStyle name="Процентный 2 2 2 3" xfId="5493"/>
    <cellStyle name="Процентный 2 2 2 3 2" xfId="5494"/>
    <cellStyle name="Процентный 2 2 2 4" xfId="5495"/>
    <cellStyle name="Процентный 2 2 2 5" xfId="5496"/>
    <cellStyle name="Процентный 2 2 2 6" xfId="5497"/>
    <cellStyle name="Процентный 2 2 2 7" xfId="5498"/>
    <cellStyle name="Процентный 2 2 3" xfId="5499"/>
    <cellStyle name="Процентный 2 2 3 2" xfId="5500"/>
    <cellStyle name="Процентный 2 2 4" xfId="5501"/>
    <cellStyle name="Процентный 2 2 4 2" xfId="5502"/>
    <cellStyle name="Процентный 2 2 5" xfId="5503"/>
    <cellStyle name="Процентный 2 2 6" xfId="5504"/>
    <cellStyle name="Процентный 2 2 7" xfId="5505"/>
    <cellStyle name="Процентный 2 3" xfId="5506"/>
    <cellStyle name="Процентный 2 3 2" xfId="5507"/>
    <cellStyle name="Процентный 2 3 3" xfId="5508"/>
    <cellStyle name="Процентный 2 3 4" xfId="5509"/>
    <cellStyle name="Процентный 2 3 5" xfId="5510"/>
    <cellStyle name="Процентный 2 3 6" xfId="5511"/>
    <cellStyle name="Процентный 2 3 7" xfId="5512"/>
    <cellStyle name="Процентный 2 4" xfId="5513"/>
    <cellStyle name="Процентный 2 4 2" xfId="5514"/>
    <cellStyle name="Процентный 2 4 3" xfId="5515"/>
    <cellStyle name="Процентный 2 4 4" xfId="5516"/>
    <cellStyle name="Процентный 2 4 5" xfId="5517"/>
    <cellStyle name="Процентный 2 4 6" xfId="5518"/>
    <cellStyle name="Процентный 2 4 7" xfId="5519"/>
    <cellStyle name="Процентный 2 5" xfId="5520"/>
    <cellStyle name="Процентный 2 5 2" xfId="5521"/>
    <cellStyle name="Процентный 2 5 3" xfId="5522"/>
    <cellStyle name="Процентный 2 5 4" xfId="5523"/>
    <cellStyle name="Процентный 2 5 5" xfId="5524"/>
    <cellStyle name="Процентный 2 5 6" xfId="5525"/>
    <cellStyle name="Процентный 2 6" xfId="5526"/>
    <cellStyle name="Процентный 2 6 2" xfId="5527"/>
    <cellStyle name="Процентный 2 6 3" xfId="5528"/>
    <cellStyle name="Процентный 2 6 4" xfId="5529"/>
    <cellStyle name="Процентный 2 6 5" xfId="5530"/>
    <cellStyle name="Процентный 2 6 6" xfId="5531"/>
    <cellStyle name="Процентный 2 7" xfId="5532"/>
    <cellStyle name="Процентный 2 7 2" xfId="5533"/>
    <cellStyle name="Процентный 2 7 3" xfId="5534"/>
    <cellStyle name="Процентный 2 7 4" xfId="5535"/>
    <cellStyle name="Процентный 2 7 5" xfId="5536"/>
    <cellStyle name="Процентный 2 7 6" xfId="5537"/>
    <cellStyle name="Процентный 2 8" xfId="5538"/>
    <cellStyle name="Процентный 2 8 2" xfId="5539"/>
    <cellStyle name="Процентный 2 8 3" xfId="5540"/>
    <cellStyle name="Процентный 2 8 4" xfId="5541"/>
    <cellStyle name="Процентный 2 8 5" xfId="5542"/>
    <cellStyle name="Процентный 2 8 6" xfId="5543"/>
    <cellStyle name="Процентный 2 9" xfId="5544"/>
    <cellStyle name="Процентный 2 9 2" xfId="5545"/>
    <cellStyle name="Процентный 2 9 3" xfId="5546"/>
    <cellStyle name="Процентный 2 9 4" xfId="5547"/>
    <cellStyle name="Процентный 2 9 5" xfId="5548"/>
    <cellStyle name="Процентный 2 9 6" xfId="5549"/>
    <cellStyle name="Процентный 3" xfId="5550"/>
    <cellStyle name="Процентный 3 2" xfId="5551"/>
    <cellStyle name="Процентный 3 3" xfId="5552"/>
    <cellStyle name="Процентный 4" xfId="5553"/>
    <cellStyle name="Процентный 4 2" xfId="5554"/>
    <cellStyle name="Процентный 4 3" xfId="5555"/>
    <cellStyle name="Процентный 4 4" xfId="5556"/>
    <cellStyle name="Процентный 4 5" xfId="5557"/>
    <cellStyle name="Процентный 4 6" xfId="5558"/>
    <cellStyle name="Процентный 5" xfId="5559"/>
    <cellStyle name="Процентный 5 2" xfId="5560"/>
    <cellStyle name="Процентный 5 3" xfId="5561"/>
    <cellStyle name="Процентный 6" xfId="5562"/>
    <cellStyle name="Процентный 7" xfId="5563"/>
    <cellStyle name="Процентный 8" xfId="5564"/>
    <cellStyle name="Процентный 9" xfId="5565"/>
    <cellStyle name="Связанная ячейка 2" xfId="5566"/>
    <cellStyle name="Связанная ячейка 2 10" xfId="5567"/>
    <cellStyle name="Связанная ячейка 2 10 2" xfId="5568"/>
    <cellStyle name="Связанная ячейка 2 10 3" xfId="5569"/>
    <cellStyle name="Связанная ячейка 2 11" xfId="5570"/>
    <cellStyle name="Связанная ячейка 2 11 2" xfId="5571"/>
    <cellStyle name="Связанная ячейка 2 11 3" xfId="5572"/>
    <cellStyle name="Связанная ячейка 2 12" xfId="5573"/>
    <cellStyle name="Связанная ячейка 2 13" xfId="5574"/>
    <cellStyle name="Связанная ячейка 2 14" xfId="5575"/>
    <cellStyle name="Связанная ячейка 2 2" xfId="5576"/>
    <cellStyle name="Связанная ячейка 2 2 2" xfId="5577"/>
    <cellStyle name="Связанная ячейка 2 2 3" xfId="5578"/>
    <cellStyle name="Связанная ячейка 2 3" xfId="5579"/>
    <cellStyle name="Связанная ячейка 2 3 2" xfId="5580"/>
    <cellStyle name="Связанная ячейка 2 3 3" xfId="5581"/>
    <cellStyle name="Связанная ячейка 2 4" xfId="5582"/>
    <cellStyle name="Связанная ячейка 2 4 2" xfId="5583"/>
    <cellStyle name="Связанная ячейка 2 4 3" xfId="5584"/>
    <cellStyle name="Связанная ячейка 2 5" xfId="5585"/>
    <cellStyle name="Связанная ячейка 2 5 2" xfId="5586"/>
    <cellStyle name="Связанная ячейка 2 5 3" xfId="5587"/>
    <cellStyle name="Связанная ячейка 2 6" xfId="5588"/>
    <cellStyle name="Связанная ячейка 2 6 2" xfId="5589"/>
    <cellStyle name="Связанная ячейка 2 6 3" xfId="5590"/>
    <cellStyle name="Связанная ячейка 2 7" xfId="5591"/>
    <cellStyle name="Связанная ячейка 2 7 2" xfId="5592"/>
    <cellStyle name="Связанная ячейка 2 7 3" xfId="5593"/>
    <cellStyle name="Связанная ячейка 2 8" xfId="5594"/>
    <cellStyle name="Связанная ячейка 2 8 2" xfId="5595"/>
    <cellStyle name="Связанная ячейка 2 8 3" xfId="5596"/>
    <cellStyle name="Связанная ячейка 2 9" xfId="5597"/>
    <cellStyle name="Связанная ячейка 2 9 2" xfId="5598"/>
    <cellStyle name="Связанная ячейка 2 9 3" xfId="5599"/>
    <cellStyle name="Связанная ячейка 2_амортизация" xfId="5600"/>
    <cellStyle name="Связанная ячейка 3" xfId="5601"/>
    <cellStyle name="Связанная ячейка 3 2" xfId="5602"/>
    <cellStyle name="Связанная ячейка 3 3" xfId="5603"/>
    <cellStyle name="Связанная ячейка 4" xfId="5604"/>
    <cellStyle name="Стиль 1" xfId="5605"/>
    <cellStyle name="Стиль 1 10" xfId="5606"/>
    <cellStyle name="Стиль 1 11" xfId="5607"/>
    <cellStyle name="Стиль 1 12" xfId="5608"/>
    <cellStyle name="Стиль 1 2" xfId="5609"/>
    <cellStyle name="Стиль 1 3" xfId="5610"/>
    <cellStyle name="Стиль 1 4" xfId="5611"/>
    <cellStyle name="Стиль 1 5" xfId="5612"/>
    <cellStyle name="Стиль 1 6" xfId="5613"/>
    <cellStyle name="Стиль 1 7" xfId="5614"/>
    <cellStyle name="Стиль 1 8" xfId="5615"/>
    <cellStyle name="Стиль 1 9" xfId="5616"/>
    <cellStyle name="Стиль 1_Прогнозный баланс 2009" xfId="5617"/>
    <cellStyle name="Текст предупреждения 2" xfId="5618"/>
    <cellStyle name="Текст предупреждения 2 10" xfId="5619"/>
    <cellStyle name="Текст предупреждения 2 10 2" xfId="5620"/>
    <cellStyle name="Текст предупреждения 2 10 3" xfId="5621"/>
    <cellStyle name="Текст предупреждения 2 11" xfId="5622"/>
    <cellStyle name="Текст предупреждения 2 11 2" xfId="5623"/>
    <cellStyle name="Текст предупреждения 2 11 3" xfId="5624"/>
    <cellStyle name="Текст предупреждения 2 12" xfId="5625"/>
    <cellStyle name="Текст предупреждения 2 13" xfId="5626"/>
    <cellStyle name="Текст предупреждения 2 14" xfId="5627"/>
    <cellStyle name="Текст предупреждения 2 2" xfId="5628"/>
    <cellStyle name="Текст предупреждения 2 2 2" xfId="5629"/>
    <cellStyle name="Текст предупреждения 2 2 3" xfId="5630"/>
    <cellStyle name="Текст предупреждения 2 3" xfId="5631"/>
    <cellStyle name="Текст предупреждения 2 3 2" xfId="5632"/>
    <cellStyle name="Текст предупреждения 2 3 3" xfId="5633"/>
    <cellStyle name="Текст предупреждения 2 4" xfId="5634"/>
    <cellStyle name="Текст предупреждения 2 4 2" xfId="5635"/>
    <cellStyle name="Текст предупреждения 2 4 3" xfId="5636"/>
    <cellStyle name="Текст предупреждения 2 5" xfId="5637"/>
    <cellStyle name="Текст предупреждения 2 5 2" xfId="5638"/>
    <cellStyle name="Текст предупреждения 2 5 3" xfId="5639"/>
    <cellStyle name="Текст предупреждения 2 6" xfId="5640"/>
    <cellStyle name="Текст предупреждения 2 6 2" xfId="5641"/>
    <cellStyle name="Текст предупреждения 2 6 3" xfId="5642"/>
    <cellStyle name="Текст предупреждения 2 7" xfId="5643"/>
    <cellStyle name="Текст предупреждения 2 7 2" xfId="5644"/>
    <cellStyle name="Текст предупреждения 2 7 3" xfId="5645"/>
    <cellStyle name="Текст предупреждения 2 8" xfId="5646"/>
    <cellStyle name="Текст предупреждения 2 8 2" xfId="5647"/>
    <cellStyle name="Текст предупреждения 2 8 3" xfId="5648"/>
    <cellStyle name="Текст предупреждения 2 9" xfId="5649"/>
    <cellStyle name="Текст предупреждения 2 9 2" xfId="5650"/>
    <cellStyle name="Текст предупреждения 2 9 3" xfId="5651"/>
    <cellStyle name="Текст предупреждения 2_амортизация" xfId="5652"/>
    <cellStyle name="Текст предупреждения 3" xfId="5653"/>
    <cellStyle name="Текст предупреждения 3 2" xfId="5654"/>
    <cellStyle name="Текст предупреждения 3 3" xfId="5655"/>
    <cellStyle name="Текст предупреждения 4" xfId="5656"/>
    <cellStyle name="Тысячи [0]_laroux" xfId="5657"/>
    <cellStyle name="Тысячи_laroux" xfId="5658"/>
    <cellStyle name="Финансовый [0] 2" xfId="5659"/>
    <cellStyle name="Финансовый [0] 2 2" xfId="5660"/>
    <cellStyle name="Финансовый [0] 2 2 2" xfId="5661"/>
    <cellStyle name="Финансовый [0] 2 2 3" xfId="5662"/>
    <cellStyle name="Финансовый [0] 2 3" xfId="5663"/>
    <cellStyle name="Финансовый [0] 2 4" xfId="5664"/>
    <cellStyle name="Финансовый [0] 2 5" xfId="5665"/>
    <cellStyle name="Финансовый [0] 3" xfId="5666"/>
    <cellStyle name="Финансовый [0] 3 2" xfId="5667"/>
    <cellStyle name="Финансовый [0] 3 3" xfId="5668"/>
    <cellStyle name="Финансовый [0] 4" xfId="5669"/>
    <cellStyle name="Финансовый 10" xfId="5670"/>
    <cellStyle name="Финансовый 11" xfId="5671"/>
    <cellStyle name="Финансовый 12" xfId="5672"/>
    <cellStyle name="Финансовый 13" xfId="5673"/>
    <cellStyle name="Финансовый 14" xfId="5674"/>
    <cellStyle name="Финансовый 15" xfId="5675"/>
    <cellStyle name="Финансовый 16" xfId="1"/>
    <cellStyle name="Финансовый 17" xfId="5676"/>
    <cellStyle name="Финансовый 18" xfId="5677"/>
    <cellStyle name="Финансовый 19" xfId="5678"/>
    <cellStyle name="Финансовый 2" xfId="5679"/>
    <cellStyle name="Финансовый 2 10" xfId="5680"/>
    <cellStyle name="Финансовый 2 10 2" xfId="5681"/>
    <cellStyle name="Финансовый 2 10 3" xfId="5682"/>
    <cellStyle name="Финансовый 2 11" xfId="5683"/>
    <cellStyle name="Финансовый 2 11 2" xfId="5684"/>
    <cellStyle name="Финансовый 2 11 3" xfId="5685"/>
    <cellStyle name="Финансовый 2 12" xfId="5686"/>
    <cellStyle name="Финансовый 2 12 2" xfId="5687"/>
    <cellStyle name="Финансовый 2 12 3" xfId="5688"/>
    <cellStyle name="Финансовый 2 13" xfId="5689"/>
    <cellStyle name="Финансовый 2 13 2" xfId="5690"/>
    <cellStyle name="Финансовый 2 13 3" xfId="5691"/>
    <cellStyle name="Финансовый 2 14" xfId="5692"/>
    <cellStyle name="Финансовый 2 14 2" xfId="5693"/>
    <cellStyle name="Финансовый 2 14 3" xfId="5694"/>
    <cellStyle name="Финансовый 2 15" xfId="5695"/>
    <cellStyle name="Финансовый 2 15 2" xfId="5696"/>
    <cellStyle name="Финансовый 2 15 3" xfId="5697"/>
    <cellStyle name="Финансовый 2 16" xfId="5698"/>
    <cellStyle name="Финансовый 2 16 2" xfId="5699"/>
    <cellStyle name="Финансовый 2 16 3" xfId="5700"/>
    <cellStyle name="Финансовый 2 17" xfId="5701"/>
    <cellStyle name="Финансовый 2 18" xfId="5702"/>
    <cellStyle name="Финансовый 2 18 2" xfId="5703"/>
    <cellStyle name="Финансовый 2 18 2 2" xfId="5704"/>
    <cellStyle name="Финансовый 2 18 2 3" xfId="5705"/>
    <cellStyle name="Финансовый 2 18 3" xfId="5706"/>
    <cellStyle name="Финансовый 2 18 4" xfId="5707"/>
    <cellStyle name="Финансовый 2 19" xfId="5708"/>
    <cellStyle name="Финансовый 2 2" xfId="5709"/>
    <cellStyle name="Финансовый 2 2 2" xfId="5710"/>
    <cellStyle name="Финансовый 2 2 3" xfId="5711"/>
    <cellStyle name="Финансовый 2 20" xfId="5712"/>
    <cellStyle name="Финансовый 2 3" xfId="5713"/>
    <cellStyle name="Финансовый 2 3 2" xfId="5714"/>
    <cellStyle name="Финансовый 2 3 3" xfId="5715"/>
    <cellStyle name="Финансовый 2 4" xfId="5716"/>
    <cellStyle name="Финансовый 2 4 2" xfId="5717"/>
    <cellStyle name="Финансовый 2 4 3" xfId="5718"/>
    <cellStyle name="Финансовый 2 5" xfId="5719"/>
    <cellStyle name="Финансовый 2 5 2" xfId="5720"/>
    <cellStyle name="Финансовый 2 5 3" xfId="5721"/>
    <cellStyle name="Финансовый 2 6" xfId="5722"/>
    <cellStyle name="Финансовый 2 6 2" xfId="5723"/>
    <cellStyle name="Финансовый 2 6 3" xfId="5724"/>
    <cellStyle name="Финансовый 2 7" xfId="5725"/>
    <cellStyle name="Финансовый 2 7 2" xfId="5726"/>
    <cellStyle name="Финансовый 2 7 3" xfId="5727"/>
    <cellStyle name="Финансовый 2 8" xfId="5728"/>
    <cellStyle name="Финансовый 2 8 2" xfId="5729"/>
    <cellStyle name="Финансовый 2 8 3" xfId="5730"/>
    <cellStyle name="Финансовый 2 9" xfId="5731"/>
    <cellStyle name="Финансовый 2 9 2" xfId="5732"/>
    <cellStyle name="Финансовый 2 9 3" xfId="5733"/>
    <cellStyle name="Финансовый 3" xfId="5734"/>
    <cellStyle name="Финансовый 3 2" xfId="5735"/>
    <cellStyle name="Финансовый 3 2 2" xfId="5736"/>
    <cellStyle name="Финансовый 3 2 2 2" xfId="5737"/>
    <cellStyle name="Финансовый 3 2 2 2 2" xfId="5738"/>
    <cellStyle name="Финансовый 3 2 2 2 3" xfId="5739"/>
    <cellStyle name="Финансовый 3 2 2 3" xfId="5740"/>
    <cellStyle name="Финансовый 3 2 2 4" xfId="5741"/>
    <cellStyle name="Финансовый 3 2 3" xfId="5742"/>
    <cellStyle name="Финансовый 3 2 4" xfId="5743"/>
    <cellStyle name="Финансовый 3 2 4 2" xfId="5744"/>
    <cellStyle name="Финансовый 3 2 4 3" xfId="5745"/>
    <cellStyle name="Финансовый 3 2 5" xfId="5746"/>
    <cellStyle name="Финансовый 3 3" xfId="5747"/>
    <cellStyle name="Финансовый 3 4" xfId="5748"/>
    <cellStyle name="Финансовый 4" xfId="5749"/>
    <cellStyle name="Финансовый 4 10" xfId="5750"/>
    <cellStyle name="Финансовый 4 10 2" xfId="5751"/>
    <cellStyle name="Финансовый 4 10 3" xfId="5752"/>
    <cellStyle name="Финансовый 4 11" xfId="5753"/>
    <cellStyle name="Финансовый 4 11 2" xfId="5754"/>
    <cellStyle name="Финансовый 4 11 3" xfId="5755"/>
    <cellStyle name="Финансовый 4 12" xfId="5756"/>
    <cellStyle name="Финансовый 4 12 2" xfId="5757"/>
    <cellStyle name="Финансовый 4 12 3" xfId="5758"/>
    <cellStyle name="Финансовый 4 13" xfId="5759"/>
    <cellStyle name="Финансовый 4 13 2" xfId="5760"/>
    <cellStyle name="Финансовый 4 13 3" xfId="5761"/>
    <cellStyle name="Финансовый 4 14" xfId="5762"/>
    <cellStyle name="Финансовый 4 14 2" xfId="5763"/>
    <cellStyle name="Финансовый 4 14 3" xfId="5764"/>
    <cellStyle name="Финансовый 4 15" xfId="5765"/>
    <cellStyle name="Финансовый 4 15 2" xfId="5766"/>
    <cellStyle name="Финансовый 4 15 3" xfId="5767"/>
    <cellStyle name="Финансовый 4 16" xfId="5768"/>
    <cellStyle name="Финансовый 4 16 2" xfId="5769"/>
    <cellStyle name="Финансовый 4 16 3" xfId="5770"/>
    <cellStyle name="Финансовый 4 17" xfId="5771"/>
    <cellStyle name="Финансовый 4 17 2" xfId="5772"/>
    <cellStyle name="Финансовый 4 17 3" xfId="5773"/>
    <cellStyle name="Финансовый 4 18" xfId="5774"/>
    <cellStyle name="Финансовый 4 18 2" xfId="5775"/>
    <cellStyle name="Финансовый 4 18 3" xfId="5776"/>
    <cellStyle name="Финансовый 4 19" xfId="5777"/>
    <cellStyle name="Финансовый 4 19 2" xfId="5778"/>
    <cellStyle name="Финансовый 4 19 3" xfId="5779"/>
    <cellStyle name="Финансовый 4 2" xfId="5780"/>
    <cellStyle name="Финансовый 4 2 10" xfId="5781"/>
    <cellStyle name="Финансовый 4 2 10 2" xfId="5782"/>
    <cellStyle name="Финансовый 4 2 10 3" xfId="5783"/>
    <cellStyle name="Финансовый 4 2 11" xfId="5784"/>
    <cellStyle name="Финансовый 4 2 11 2" xfId="5785"/>
    <cellStyle name="Финансовый 4 2 11 3" xfId="5786"/>
    <cellStyle name="Финансовый 4 2 12" xfId="5787"/>
    <cellStyle name="Финансовый 4 2 13" xfId="5788"/>
    <cellStyle name="Финансовый 4 2 14" xfId="5789"/>
    <cellStyle name="Финансовый 4 2 15" xfId="5790"/>
    <cellStyle name="Финансовый 4 2 16" xfId="5791"/>
    <cellStyle name="Финансовый 4 2 17" xfId="5792"/>
    <cellStyle name="Финансовый 4 2 18" xfId="5793"/>
    <cellStyle name="Финансовый 4 2 2" xfId="5794"/>
    <cellStyle name="Финансовый 4 2 2 2" xfId="5795"/>
    <cellStyle name="Финансовый 4 2 2 3" xfId="5796"/>
    <cellStyle name="Финансовый 4 2 3" xfId="5797"/>
    <cellStyle name="Финансовый 4 2 3 2" xfId="5798"/>
    <cellStyle name="Финансовый 4 2 3 3" xfId="5799"/>
    <cellStyle name="Финансовый 4 2 4" xfId="5800"/>
    <cellStyle name="Финансовый 4 2 4 2" xfId="5801"/>
    <cellStyle name="Финансовый 4 2 4 3" xfId="5802"/>
    <cellStyle name="Финансовый 4 2 5" xfId="5803"/>
    <cellStyle name="Финансовый 4 2 5 2" xfId="5804"/>
    <cellStyle name="Финансовый 4 2 5 3" xfId="5805"/>
    <cellStyle name="Финансовый 4 2 6" xfId="5806"/>
    <cellStyle name="Финансовый 4 2 6 2" xfId="5807"/>
    <cellStyle name="Финансовый 4 2 6 3" xfId="5808"/>
    <cellStyle name="Финансовый 4 2 7" xfId="5809"/>
    <cellStyle name="Финансовый 4 2 7 2" xfId="5810"/>
    <cellStyle name="Финансовый 4 2 7 3" xfId="5811"/>
    <cellStyle name="Финансовый 4 2 8" xfId="5812"/>
    <cellStyle name="Финансовый 4 2 8 2" xfId="5813"/>
    <cellStyle name="Финансовый 4 2 8 3" xfId="5814"/>
    <cellStyle name="Финансовый 4 2 9" xfId="5815"/>
    <cellStyle name="Финансовый 4 2 9 2" xfId="5816"/>
    <cellStyle name="Финансовый 4 2 9 3" xfId="5817"/>
    <cellStyle name="Финансовый 4 20" xfId="5818"/>
    <cellStyle name="Финансовый 4 20 2" xfId="5819"/>
    <cellStyle name="Финансовый 4 20 3" xfId="5820"/>
    <cellStyle name="Финансовый 4 21" xfId="5821"/>
    <cellStyle name="Финансовый 4 21 2" xfId="5822"/>
    <cellStyle name="Финансовый 4 21 3" xfId="5823"/>
    <cellStyle name="Финансовый 4 22" xfId="5824"/>
    <cellStyle name="Финансовый 4 23" xfId="5825"/>
    <cellStyle name="Финансовый 4 24" xfId="5826"/>
    <cellStyle name="Финансовый 4 3" xfId="5827"/>
    <cellStyle name="Финансовый 4 3 2" xfId="5828"/>
    <cellStyle name="Финансовый 4 3 3" xfId="5829"/>
    <cellStyle name="Финансовый 4 4" xfId="5830"/>
    <cellStyle name="Финансовый 4 4 2" xfId="5831"/>
    <cellStyle name="Финансовый 4 4 3" xfId="5832"/>
    <cellStyle name="Финансовый 4 5" xfId="5833"/>
    <cellStyle name="Финансовый 4 5 2" xfId="5834"/>
    <cellStyle name="Финансовый 4 5 3" xfId="5835"/>
    <cellStyle name="Финансовый 4 6" xfId="5836"/>
    <cellStyle name="Финансовый 4 6 2" xfId="5837"/>
    <cellStyle name="Финансовый 4 6 3" xfId="5838"/>
    <cellStyle name="Финансовый 4 7" xfId="5839"/>
    <cellStyle name="Финансовый 4 7 2" xfId="5840"/>
    <cellStyle name="Финансовый 4 7 3" xfId="5841"/>
    <cellStyle name="Финансовый 4 8" xfId="5842"/>
    <cellStyle name="Финансовый 4 8 2" xfId="5843"/>
    <cellStyle name="Финансовый 4 8 3" xfId="5844"/>
    <cellStyle name="Финансовый 4 9" xfId="5845"/>
    <cellStyle name="Финансовый 4 9 2" xfId="5846"/>
    <cellStyle name="Финансовый 4 9 3" xfId="5847"/>
    <cellStyle name="Финансовый 5" xfId="5848"/>
    <cellStyle name="Финансовый 5 2" xfId="5849"/>
    <cellStyle name="Финансовый 5 2 2" xfId="5850"/>
    <cellStyle name="Финансовый 5 2 2 2" xfId="5851"/>
    <cellStyle name="Финансовый 5 2 2 2 2" xfId="5852"/>
    <cellStyle name="Финансовый 5 2 2 2 3" xfId="5853"/>
    <cellStyle name="Финансовый 5 2 2 3" xfId="5854"/>
    <cellStyle name="Финансовый 5 2 2 4" xfId="5855"/>
    <cellStyle name="Финансовый 5 2 3" xfId="5856"/>
    <cellStyle name="Финансовый 5 2 4" xfId="5857"/>
    <cellStyle name="Финансовый 5 2 4 2" xfId="5858"/>
    <cellStyle name="Финансовый 5 2 4 3" xfId="5859"/>
    <cellStyle name="Финансовый 5 2 5" xfId="5860"/>
    <cellStyle name="Финансовый 5 3" xfId="5861"/>
    <cellStyle name="Финансовый 5 4" xfId="5862"/>
    <cellStyle name="Финансовый 6" xfId="5863"/>
    <cellStyle name="Финансовый 6 2" xfId="5864"/>
    <cellStyle name="Финансовый 6 2 2" xfId="5865"/>
    <cellStyle name="Финансовый 6 2 3" xfId="5866"/>
    <cellStyle name="Финансовый 6 3" xfId="5867"/>
    <cellStyle name="Финансовый 7" xfId="5868"/>
    <cellStyle name="Финансовый 7 2" xfId="5869"/>
    <cellStyle name="Финансовый 8" xfId="5870"/>
    <cellStyle name="Финансовый 8 10" xfId="5871"/>
    <cellStyle name="Финансовый 8 10 2" xfId="5872"/>
    <cellStyle name="Финансовый 8 10 3" xfId="5873"/>
    <cellStyle name="Финансовый 8 11" xfId="5874"/>
    <cellStyle name="Финансовый 8 11 2" xfId="5875"/>
    <cellStyle name="Финансовый 8 11 3" xfId="5876"/>
    <cellStyle name="Финансовый 8 12" xfId="5877"/>
    <cellStyle name="Финансовый 8 13" xfId="5878"/>
    <cellStyle name="Финансовый 8 14" xfId="5879"/>
    <cellStyle name="Финансовый 8 15" xfId="5880"/>
    <cellStyle name="Финансовый 8 16" xfId="5881"/>
    <cellStyle name="Финансовый 8 17" xfId="5882"/>
    <cellStyle name="Финансовый 8 18" xfId="5883"/>
    <cellStyle name="Финансовый 8 2" xfId="5884"/>
    <cellStyle name="Финансовый 8 2 2" xfId="5885"/>
    <cellStyle name="Финансовый 8 2 3" xfId="5886"/>
    <cellStyle name="Финансовый 8 3" xfId="5887"/>
    <cellStyle name="Финансовый 8 3 2" xfId="5888"/>
    <cellStyle name="Финансовый 8 3 3" xfId="5889"/>
    <cellStyle name="Финансовый 8 4" xfId="5890"/>
    <cellStyle name="Финансовый 8 4 2" xfId="5891"/>
    <cellStyle name="Финансовый 8 4 3" xfId="5892"/>
    <cellStyle name="Финансовый 8 5" xfId="5893"/>
    <cellStyle name="Финансовый 8 5 2" xfId="5894"/>
    <cellStyle name="Финансовый 8 5 3" xfId="5895"/>
    <cellStyle name="Финансовый 8 6" xfId="5896"/>
    <cellStyle name="Финансовый 8 6 2" xfId="5897"/>
    <cellStyle name="Финансовый 8 6 3" xfId="5898"/>
    <cellStyle name="Финансовый 8 7" xfId="5899"/>
    <cellStyle name="Финансовый 8 7 2" xfId="5900"/>
    <cellStyle name="Финансовый 8 7 3" xfId="5901"/>
    <cellStyle name="Финансовый 8 8" xfId="5902"/>
    <cellStyle name="Финансовый 8 8 2" xfId="5903"/>
    <cellStyle name="Финансовый 8 8 3" xfId="5904"/>
    <cellStyle name="Финансовый 8 9" xfId="5905"/>
    <cellStyle name="Финансовый 8 9 2" xfId="5906"/>
    <cellStyle name="Финансовый 8 9 3" xfId="5907"/>
    <cellStyle name="Финансовый 9" xfId="5908"/>
    <cellStyle name="Финансовый 9 10" xfId="5909"/>
    <cellStyle name="Финансовый 9 10 2" xfId="5910"/>
    <cellStyle name="Финансовый 9 10 3" xfId="5911"/>
    <cellStyle name="Финансовый 9 11" xfId="5912"/>
    <cellStyle name="Финансовый 9 11 2" xfId="5913"/>
    <cellStyle name="Финансовый 9 11 3" xfId="5914"/>
    <cellStyle name="Финансовый 9 12" xfId="5915"/>
    <cellStyle name="Финансовый 9 13" xfId="5916"/>
    <cellStyle name="Финансовый 9 14" xfId="5917"/>
    <cellStyle name="Финансовый 9 15" xfId="5918"/>
    <cellStyle name="Финансовый 9 16" xfId="5919"/>
    <cellStyle name="Финансовый 9 17" xfId="5920"/>
    <cellStyle name="Финансовый 9 18" xfId="5921"/>
    <cellStyle name="Финансовый 9 2" xfId="5922"/>
    <cellStyle name="Финансовый 9 2 2" xfId="5923"/>
    <cellStyle name="Финансовый 9 2 3" xfId="5924"/>
    <cellStyle name="Финансовый 9 3" xfId="5925"/>
    <cellStyle name="Финансовый 9 3 2" xfId="5926"/>
    <cellStyle name="Финансовый 9 3 3" xfId="5927"/>
    <cellStyle name="Финансовый 9 4" xfId="5928"/>
    <cellStyle name="Финансовый 9 4 2" xfId="5929"/>
    <cellStyle name="Финансовый 9 4 3" xfId="5930"/>
    <cellStyle name="Финансовый 9 5" xfId="5931"/>
    <cellStyle name="Финансовый 9 5 2" xfId="5932"/>
    <cellStyle name="Финансовый 9 5 3" xfId="5933"/>
    <cellStyle name="Финансовый 9 6" xfId="5934"/>
    <cellStyle name="Финансовый 9 6 2" xfId="5935"/>
    <cellStyle name="Финансовый 9 6 3" xfId="5936"/>
    <cellStyle name="Финансовый 9 7" xfId="5937"/>
    <cellStyle name="Финансовый 9 7 2" xfId="5938"/>
    <cellStyle name="Финансовый 9 7 3" xfId="5939"/>
    <cellStyle name="Финансовый 9 8" xfId="5940"/>
    <cellStyle name="Финансовый 9 8 2" xfId="5941"/>
    <cellStyle name="Финансовый 9 8 3" xfId="5942"/>
    <cellStyle name="Финансовый 9 9" xfId="5943"/>
    <cellStyle name="Финансовый 9 9 2" xfId="5944"/>
    <cellStyle name="Финансовый 9 9 3" xfId="5945"/>
    <cellStyle name="Финансовый_Бюджет ЖЫЛУ 2005 22 07 04 2" xfId="2"/>
    <cellStyle name="Хороший 2" xfId="5946"/>
    <cellStyle name="Хороший 2 10" xfId="5947"/>
    <cellStyle name="Хороший 2 10 2" xfId="5948"/>
    <cellStyle name="Хороший 2 10 3" xfId="5949"/>
    <cellStyle name="Хороший 2 11" xfId="5950"/>
    <cellStyle name="Хороший 2 11 2" xfId="5951"/>
    <cellStyle name="Хороший 2 11 3" xfId="5952"/>
    <cellStyle name="Хороший 2 12" xfId="5953"/>
    <cellStyle name="Хороший 2 13" xfId="5954"/>
    <cellStyle name="Хороший 2 14" xfId="5955"/>
    <cellStyle name="Хороший 2 2" xfId="5956"/>
    <cellStyle name="Хороший 2 2 2" xfId="5957"/>
    <cellStyle name="Хороший 2 2 3" xfId="5958"/>
    <cellStyle name="Хороший 2 3" xfId="5959"/>
    <cellStyle name="Хороший 2 3 2" xfId="5960"/>
    <cellStyle name="Хороший 2 3 3" xfId="5961"/>
    <cellStyle name="Хороший 2 4" xfId="5962"/>
    <cellStyle name="Хороший 2 4 2" xfId="5963"/>
    <cellStyle name="Хороший 2 4 3" xfId="5964"/>
    <cellStyle name="Хороший 2 5" xfId="5965"/>
    <cellStyle name="Хороший 2 5 2" xfId="5966"/>
    <cellStyle name="Хороший 2 5 3" xfId="5967"/>
    <cellStyle name="Хороший 2 6" xfId="5968"/>
    <cellStyle name="Хороший 2 6 2" xfId="5969"/>
    <cellStyle name="Хороший 2 6 3" xfId="5970"/>
    <cellStyle name="Хороший 2 7" xfId="5971"/>
    <cellStyle name="Хороший 2 7 2" xfId="5972"/>
    <cellStyle name="Хороший 2 7 3" xfId="5973"/>
    <cellStyle name="Хороший 2 8" xfId="5974"/>
    <cellStyle name="Хороший 2 8 2" xfId="5975"/>
    <cellStyle name="Хороший 2 8 3" xfId="5976"/>
    <cellStyle name="Хороший 2 9" xfId="5977"/>
    <cellStyle name="Хороший 2 9 2" xfId="5978"/>
    <cellStyle name="Хороший 2 9 3" xfId="5979"/>
    <cellStyle name="Хороший 2_амортизация" xfId="5980"/>
    <cellStyle name="Хороший 3" xfId="5981"/>
    <cellStyle name="Хороший 3 2" xfId="5982"/>
    <cellStyle name="Хороший 3 3" xfId="5983"/>
    <cellStyle name="Хороший 4" xfId="59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8;&#1077;&#1079;&#1077;&#1085;&#1090;&#1072;&#1094;&#1080;&#1080;\&#1087;&#1088;&#1077;&#1079;&#1077;&#1085;&#1090;&#1072;&#1094;&#1080;&#1103;%20&#1076;&#1083;&#1103;%20&#1072;&#1082;&#1080;&#1084;&#1072;%20&#1076;&#1077;&#1082;&#1072;&#1073;&#1088;&#1100;%202010&#1075;\Planning\&#1055;&#1088;&#1077;&#1076;&#1087;&#1086;&#1083;&#1072;&#1075;&#1072;&#1077;&#1084;&#1099;&#1081;%20&#1090;&#1072;&#1088;&#1080;&#1092;%202011-2015%2001.07.09\&#1060;&#1080;&#1085;&#1072;&#1085;&#1089;&#1086;&#1074;&#1072;&#1103;%20&#1084;&#1086;&#1076;&#1077;&#1083;&#1100;%20&#1076;&#1083;&#1103;%20&#1048;&#1084;&#1072;&#1085;&#1086;&#1074;&#1072;\&#1092;&#1080;&#1085;&#1072;&#1085;&#1089;&#1086;&#1074;&#1072;&#1103;%20&#1084;&#1086;&#1076;&#1077;&#1083;&#1100;%20&#1085;&#1072;%20&#1089;&#1082;&#1086;&#1088;&#1088;&#1077;&#1082;&#1090;&#1080;&#1088;&#1086;&#1074;&#1072;&#1085;&#1085;&#1099;&#1081;%20&#1073;&#1102;&#1076;&#1078;&#1077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lin\general\Documents%20and%20Settings\Gulzhan.MERCURY\Local%20Settings\Temporary%20Internet%20Files\OLK6A\Documents%20and%20Settings\S-Terekhov\Local%20Settings\Temporary%20Internet%20Files\OLK21\&#1092;&#1077;&#1074;%202002\&#1044;&#1041;&#1057;&#1055;_02_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87;&#1086;&#1083;&#1085;&#1077;&#1085;&#1080;&#1077;%20&#1058;&#1057;-2016/5%20&#1084;&#1077;&#1089;/&#1048;&#1089;&#1087;.%20&#1058;&#1057;%20&#1079;&#1072;%202016%20&#1075;.%20&#1050;&#1040;&#10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bile\&#1093;&#1080;&#1084;&#1087;&#1088;&#1086;&#1084;%202030\&#1089;&#1090;&#1088;&#1091;&#1082;&#1090;&#1091;&#1088;&#1072;%20&#1096;&#1090;&#1072;&#1090;&#1099;%20&#1048;&#1058;&#1044;\&#1090;&#1072;&#1088;&#1080;&#1092;&#1085;&#1099;&#1077;%20&#1089;&#1090;&#1072;&#1074;&#1082;&#1080;%20&#1061;&#1055;20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lin\general\Documents%20and%20Settings\Gulzhan.MERCURY\Local%20Settings\Temporary%20Internet%20Files\OLK6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8;&#1077;&#1079;&#1077;&#1085;&#1090;&#1072;&#1094;&#1080;&#1080;\&#1087;&#1088;&#1077;&#1079;&#1077;&#1085;&#1090;&#1072;&#1094;&#1080;&#1103;%20&#1076;&#1083;&#1103;%20&#1072;&#1082;&#1080;&#1084;&#1072;%20&#1076;&#1077;&#1082;&#1072;&#1073;&#1088;&#1100;%202010&#1075;\Planning\&#1055;&#1088;&#1077;&#1076;&#1087;&#1086;&#1083;&#1072;&#1075;&#1072;&#1077;&#1084;&#1099;&#1081;%20&#1090;&#1072;&#1088;&#1080;&#1092;%202011-2015%2001.07.09\&#1052;&#1077;&#1088;&#1082;&#1091;&#1088;&#1080;&#1081;-&#1048;&#1084;&#1087;&#1101;&#1082;&#1089;\&#1060;&#1086;&#1088;&#1084;&#1099;%20&#1080;%20&#1055;&#1086;&#1083;&#1086;&#1078;&#1077;&#1085;&#1080;&#1103;\&#1060;&#1086;&#1088;&#1084;&#1072;%20&#1073;&#1102;&#1076;&#1078;&#1077;&#1090;&#1072;\&#1060;&#1086;&#1088;&#1084;&#1099;%20&#1041;&#1102;&#1076;&#1078;&#1077;&#1090;&#1072;&#1055;&#1083;&#1072;&#1085;&#1080;&#1088;&#1086;&#1074;&#1072;&#1085;&#1080;&#1077;&#1052;&#1077;&#1088;&#1082;&#1091;&#1088;&#1080;&#1081;-&#1091;&#1089;&#1083;&#1091;&#1075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K-Samarova\&#1052;&#1086;&#1080;%20&#1076;&#1086;&#1082;&#1091;&#1084;&#1077;&#1085;&#1090;&#1099;\&#1055;&#1088;&#1080;&#1082;&#1072;&#1079;_182\fo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60;&#1080;&#1085;&#1072;&#1085;&#1089;&#1086;&#1074;&#1072;&#1103;%20&#1084;&#1086;&#1076;&#1077;&#1083;&#1100;%20&#1076;&#1083;&#1103;%20&#1048;&#1084;&#1072;&#1085;&#1086;&#1074;&#1072;\&#1092;&#1080;&#1085;&#1072;&#1085;&#1089;&#1086;&#1074;&#1072;&#1103;%20&#1084;&#1086;&#1076;&#1077;&#1083;&#1100;%20&#1085;&#1072;%20&#1089;&#1082;&#1086;&#1088;&#1088;&#1077;&#1082;&#1090;&#1080;&#1088;&#1086;&#1074;&#1072;&#1085;&#1085;&#1099;&#1081;%20&#1073;&#1102;&#1076;&#1078;&#1077;&#109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%20&#1087;&#1077;&#1095;&#1080;%20&#1073;&#1077;&#1079;%20&#1091;&#1095;&#1072;&#1089;&#1090;&#1080;&#1103;%20&#1050;&#1072;&#1079;&#1092;&#1086;&#1089;&#1092;&#1072;&#1090;\roza\&#1061;&#1080;&#1084;&#1087;&#1088;&#1086;&#1084;%202030\&#1089;&#1090;&#1088;&#1091;&#1082;&#1090;&#1091;&#1088;&#1072;%20&#1096;&#1090;&#1072;&#1090;&#1099;%20&#1048;&#1058;&#1044;\&#1090;&#1072;&#1088;&#1080;&#1092;&#1085;&#1099;&#1077;%20&#1089;&#1090;&#1072;&#1074;&#1082;&#1080;%20&#1061;&#1055;20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-Terekhov\Local%20Settings\Temporary%20Internet%20Files\OLK21\&#1092;&#1077;&#1074;%202002\&#1044;&#1041;&#1057;&#1055;_02_%2020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claimer"/>
      <sheetName val="Прил.1 Navigation"/>
      <sheetName val="Assumptions"/>
      <sheetName val="Revenue"/>
      <sheetName val="Expenses"/>
      <sheetName val="SG&amp;A"/>
      <sheetName val="WorCap"/>
      <sheetName val="CAPEX"/>
      <sheetName val="Taxes"/>
      <sheetName val="Debt"/>
      <sheetName val="IS"/>
      <sheetName val="BS"/>
      <sheetName val="CF"/>
      <sheetName val="Valuation"/>
      <sheetName val="Analitics"/>
    </sheetNames>
    <sheetDataSet>
      <sheetData sheetId="0" refreshError="1"/>
      <sheetData sheetId="1" refreshError="1"/>
      <sheetData sheetId="2">
        <row r="21">
          <cell r="E21">
            <v>0.01</v>
          </cell>
          <cell r="F21">
            <v>0.01</v>
          </cell>
          <cell r="G21">
            <v>0.01</v>
          </cell>
          <cell r="H21">
            <v>0.01</v>
          </cell>
          <cell r="I21">
            <v>0.01</v>
          </cell>
          <cell r="J21">
            <v>0.01</v>
          </cell>
          <cell r="K21">
            <v>0.01</v>
          </cell>
          <cell r="L21">
            <v>0.01</v>
          </cell>
          <cell r="M21">
            <v>0.01</v>
          </cell>
        </row>
        <row r="24">
          <cell r="E2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Добыча нефти4"/>
      <sheetName val="Параметры"/>
      <sheetName val="Титул1"/>
      <sheetName val="ОснПок2"/>
      <sheetName val="Производство3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</sheetNames>
    <sheetDataSet>
      <sheetData sheetId="0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1">
        <row r="11">
          <cell r="F11">
            <v>193.8</v>
          </cell>
        </row>
      </sheetData>
      <sheetData sheetId="2">
        <row r="11">
          <cell r="F11">
            <v>193.8</v>
          </cell>
        </row>
      </sheetData>
      <sheetData sheetId="3">
        <row r="11">
          <cell r="F11">
            <v>193.8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G1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 мес"/>
      <sheetName val="отчет для сайта  по полугодию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RIF2"/>
      <sheetName val="тариф предл 1 (3)"/>
      <sheetName val="тариф 2002"/>
      <sheetName val="Лист1"/>
      <sheetName val="тариф 2002-1"/>
      <sheetName val="тариф 2000"/>
      <sheetName val="тариф Химпром 2001"/>
      <sheetName val="тариф Химпром"/>
      <sheetName val="тарифный кт"/>
      <sheetName val="тариф базовый"/>
      <sheetName val="Анализ КЗ Кж"/>
      <sheetName val="Assumptions"/>
    </sheetNames>
    <sheetDataSet>
      <sheetData sheetId="0" refreshError="1">
        <row r="1">
          <cell r="H1">
            <v>4181</v>
          </cell>
        </row>
        <row r="2">
          <cell r="A2" t="str">
            <v>NPG</v>
          </cell>
          <cell r="B2" t="str">
            <v>CHUT</v>
          </cell>
          <cell r="C2" t="str">
            <v>NAIM</v>
          </cell>
          <cell r="D2" t="str">
            <v>RAZDEL</v>
          </cell>
          <cell r="E2" t="str">
            <v>K_OTR</v>
          </cell>
          <cell r="F2" t="str">
            <v>K_NOTR</v>
          </cell>
          <cell r="G2" t="str">
            <v>K_UP</v>
          </cell>
          <cell r="H2" t="str">
            <v>K_VR</v>
          </cell>
          <cell r="I2" t="str">
            <v>KUV</v>
          </cell>
          <cell r="J2" t="str">
            <v>NVR</v>
          </cell>
          <cell r="K2" t="str">
            <v>PRD</v>
          </cell>
          <cell r="L2" t="str">
            <v>R1</v>
          </cell>
          <cell r="M2" t="str">
            <v>R2</v>
          </cell>
          <cell r="N2" t="str">
            <v>R3</v>
          </cell>
          <cell r="O2" t="str">
            <v>R4</v>
          </cell>
          <cell r="P2" t="str">
            <v>R5</v>
          </cell>
          <cell r="Q2" t="str">
            <v>R6</v>
          </cell>
          <cell r="R2" t="str">
            <v>R7</v>
          </cell>
          <cell r="S2" t="str">
            <v>R8</v>
          </cell>
          <cell r="T2" t="str">
            <v>R9</v>
          </cell>
          <cell r="U2" t="str">
            <v>R10</v>
          </cell>
          <cell r="V2" t="str">
            <v>R11</v>
          </cell>
          <cell r="W2" t="str">
            <v>R12</v>
          </cell>
          <cell r="X2" t="str">
            <v>R13</v>
          </cell>
          <cell r="Y2" t="str">
            <v>R14</v>
          </cell>
          <cell r="Z2" t="str">
            <v>R15</v>
          </cell>
          <cell r="AA2" t="str">
            <v>R16</v>
          </cell>
          <cell r="AB2" t="str">
            <v>R17</v>
          </cell>
          <cell r="AC2" t="str">
            <v>R18</v>
          </cell>
          <cell r="AD2" t="str">
            <v>R19</v>
          </cell>
          <cell r="AE2" t="str">
            <v>R20</v>
          </cell>
          <cell r="AF2" t="str">
            <v>R21</v>
          </cell>
          <cell r="AG2" t="str">
            <v>OKL1</v>
          </cell>
          <cell r="AH2" t="str">
            <v>OKL2</v>
          </cell>
          <cell r="AI2" t="str">
            <v>OKL3</v>
          </cell>
          <cell r="AJ2" t="str">
            <v>OKL4</v>
          </cell>
          <cell r="AK2" t="str">
            <v>OKL5</v>
          </cell>
          <cell r="AL2" t="str">
            <v>OKL6</v>
          </cell>
          <cell r="AM2" t="str">
            <v>OKL7</v>
          </cell>
          <cell r="AN2" t="str">
            <v>OKL8</v>
          </cell>
          <cell r="AO2" t="str">
            <v>OKL9</v>
          </cell>
          <cell r="AP2" t="str">
            <v>OKL10</v>
          </cell>
          <cell r="AQ2" t="str">
            <v>OKL11</v>
          </cell>
          <cell r="AR2" t="str">
            <v>OKL12</v>
          </cell>
          <cell r="AS2" t="str">
            <v>OKL13</v>
          </cell>
          <cell r="AT2" t="str">
            <v>OKL14</v>
          </cell>
          <cell r="AU2" t="str">
            <v>OKL15</v>
          </cell>
          <cell r="AV2" t="str">
            <v>OKL16</v>
          </cell>
          <cell r="AW2" t="str">
            <v>OKL17</v>
          </cell>
          <cell r="AX2" t="str">
            <v>OKL18</v>
          </cell>
          <cell r="AY2" t="str">
            <v>OKL19</v>
          </cell>
          <cell r="AZ2" t="str">
            <v>OKL20</v>
          </cell>
          <cell r="BA2" t="str">
            <v>OKL21</v>
          </cell>
        </row>
        <row r="3">
          <cell r="B3">
            <v>30</v>
          </cell>
          <cell r="C3" t="str">
            <v>Hормальные</v>
          </cell>
          <cell r="D3">
            <v>1</v>
          </cell>
          <cell r="E3">
            <v>1.5</v>
          </cell>
          <cell r="G3">
            <v>1</v>
          </cell>
          <cell r="H3">
            <v>1</v>
          </cell>
          <cell r="I3">
            <v>1</v>
          </cell>
          <cell r="J3">
            <v>168</v>
          </cell>
          <cell r="K3">
            <v>7</v>
          </cell>
          <cell r="L3">
            <v>37.33</v>
          </cell>
          <cell r="M3">
            <v>39.94</v>
          </cell>
          <cell r="N3">
            <v>45.92</v>
          </cell>
          <cell r="O3">
            <v>51.14</v>
          </cell>
          <cell r="P3">
            <v>56.74</v>
          </cell>
          <cell r="Q3">
            <v>62.34</v>
          </cell>
          <cell r="R3">
            <v>68.69</v>
          </cell>
          <cell r="S3">
            <v>75.78</v>
          </cell>
          <cell r="T3">
            <v>81.38</v>
          </cell>
          <cell r="U3">
            <v>87.35</v>
          </cell>
          <cell r="V3">
            <v>93.7</v>
          </cell>
          <cell r="W3">
            <v>100.79</v>
          </cell>
          <cell r="X3">
            <v>108.63</v>
          </cell>
          <cell r="Y3">
            <v>116.47</v>
          </cell>
          <cell r="Z3">
            <v>125.06</v>
          </cell>
          <cell r="AA3">
            <v>134.76</v>
          </cell>
          <cell r="AB3">
            <v>144.47</v>
          </cell>
          <cell r="AC3">
            <v>155.66999999999999</v>
          </cell>
          <cell r="AD3">
            <v>167.24</v>
          </cell>
          <cell r="AE3">
            <v>183.29</v>
          </cell>
          <cell r="AF3">
            <v>201.21</v>
          </cell>
          <cell r="AG3">
            <v>6271.5</v>
          </cell>
          <cell r="AH3">
            <v>6710.5050000000001</v>
          </cell>
          <cell r="AI3">
            <v>7713.9449999999997</v>
          </cell>
          <cell r="AJ3">
            <v>8591.9549999999999</v>
          </cell>
          <cell r="AK3">
            <v>9532.68</v>
          </cell>
          <cell r="AL3">
            <v>10473.404999999999</v>
          </cell>
          <cell r="AM3">
            <v>11539.560000000001</v>
          </cell>
          <cell r="AN3">
            <v>12731.144999999999</v>
          </cell>
          <cell r="AO3">
            <v>13671.87</v>
          </cell>
          <cell r="AP3">
            <v>14675.31</v>
          </cell>
          <cell r="AQ3">
            <v>15741.464999999998</v>
          </cell>
          <cell r="AR3">
            <v>16933.050000000003</v>
          </cell>
          <cell r="AS3">
            <v>18250.065000000002</v>
          </cell>
          <cell r="AT3">
            <v>19567.080000000002</v>
          </cell>
          <cell r="AU3">
            <v>21009.525000000001</v>
          </cell>
          <cell r="AV3">
            <v>22640.114999999998</v>
          </cell>
          <cell r="AW3">
            <v>24270.705000000002</v>
          </cell>
          <cell r="AX3">
            <v>26152.154999999999</v>
          </cell>
          <cell r="AY3">
            <v>28096.320000000003</v>
          </cell>
          <cell r="AZ3">
            <v>30793.065000000002</v>
          </cell>
          <cell r="BA3">
            <v>33803.384999999995</v>
          </cell>
        </row>
        <row r="4">
          <cell r="B4">
            <v>31</v>
          </cell>
          <cell r="C4" t="str">
            <v>Вредные (4%)</v>
          </cell>
          <cell r="D4">
            <v>1</v>
          </cell>
          <cell r="E4">
            <v>1.5</v>
          </cell>
          <cell r="G4">
            <v>1</v>
          </cell>
          <cell r="H4">
            <v>1.04</v>
          </cell>
          <cell r="I4">
            <v>1.04</v>
          </cell>
          <cell r="J4">
            <v>168</v>
          </cell>
          <cell r="K4">
            <v>7</v>
          </cell>
          <cell r="L4">
            <v>38.82</v>
          </cell>
          <cell r="M4">
            <v>41.54</v>
          </cell>
          <cell r="N4">
            <v>47.75</v>
          </cell>
          <cell r="O4">
            <v>53.19</v>
          </cell>
          <cell r="P4">
            <v>59.01</v>
          </cell>
          <cell r="Q4">
            <v>64.84</v>
          </cell>
          <cell r="R4">
            <v>71.44</v>
          </cell>
          <cell r="S4">
            <v>78.81</v>
          </cell>
          <cell r="T4">
            <v>84.64</v>
          </cell>
          <cell r="U4">
            <v>90.85</v>
          </cell>
          <cell r="V4">
            <v>97.45</v>
          </cell>
          <cell r="W4">
            <v>104.82</v>
          </cell>
          <cell r="X4">
            <v>112.98</v>
          </cell>
          <cell r="Y4">
            <v>121.13</v>
          </cell>
          <cell r="Z4">
            <v>130.06</v>
          </cell>
          <cell r="AA4">
            <v>140.15</v>
          </cell>
          <cell r="AB4">
            <v>150.25</v>
          </cell>
          <cell r="AC4">
            <v>161.88999999999999</v>
          </cell>
          <cell r="AD4">
            <v>173.93</v>
          </cell>
          <cell r="AE4">
            <v>190.62</v>
          </cell>
          <cell r="AF4">
            <v>209.26</v>
          </cell>
          <cell r="AG4">
            <v>6522.3600000000006</v>
          </cell>
          <cell r="AH4">
            <v>6978.9252000000006</v>
          </cell>
          <cell r="AI4">
            <v>8022.5028000000002</v>
          </cell>
          <cell r="AJ4">
            <v>8935.6332000000002</v>
          </cell>
          <cell r="AK4">
            <v>9913.9872000000014</v>
          </cell>
          <cell r="AL4">
            <v>10892.341199999999</v>
          </cell>
          <cell r="AM4">
            <v>12001.142400000002</v>
          </cell>
          <cell r="AN4">
            <v>13240.390799999999</v>
          </cell>
          <cell r="AO4">
            <v>14218.744800000002</v>
          </cell>
          <cell r="AP4">
            <v>15262.322399999999</v>
          </cell>
          <cell r="AQ4">
            <v>16371.123599999999</v>
          </cell>
          <cell r="AR4">
            <v>17610.372000000003</v>
          </cell>
          <cell r="AS4">
            <v>18980.067600000002</v>
          </cell>
          <cell r="AT4">
            <v>20349.763200000001</v>
          </cell>
          <cell r="AU4">
            <v>21849.906000000003</v>
          </cell>
          <cell r="AV4">
            <v>23545.7196</v>
          </cell>
          <cell r="AW4">
            <v>25241.533200000002</v>
          </cell>
          <cell r="AX4">
            <v>27198.2412</v>
          </cell>
          <cell r="AY4">
            <v>29220.172800000004</v>
          </cell>
          <cell r="AZ4">
            <v>32024.787600000003</v>
          </cell>
          <cell r="BA4">
            <v>35155.520399999994</v>
          </cell>
        </row>
        <row r="5">
          <cell r="B5">
            <v>32</v>
          </cell>
          <cell r="C5" t="str">
            <v>Вредные (8%)</v>
          </cell>
          <cell r="D5">
            <v>1</v>
          </cell>
          <cell r="E5">
            <v>1.5</v>
          </cell>
          <cell r="G5">
            <v>1</v>
          </cell>
          <cell r="H5">
            <v>1.08</v>
          </cell>
          <cell r="I5">
            <v>1.08</v>
          </cell>
          <cell r="J5">
            <v>168</v>
          </cell>
          <cell r="K5">
            <v>7</v>
          </cell>
          <cell r="L5">
            <v>40.32</v>
          </cell>
          <cell r="M5">
            <v>43.14</v>
          </cell>
          <cell r="N5">
            <v>49.59</v>
          </cell>
          <cell r="O5">
            <v>55.23</v>
          </cell>
          <cell r="P5">
            <v>61.28</v>
          </cell>
          <cell r="Q5">
            <v>67.33</v>
          </cell>
          <cell r="R5">
            <v>74.180000000000007</v>
          </cell>
          <cell r="S5">
            <v>81.84</v>
          </cell>
          <cell r="T5">
            <v>87.89</v>
          </cell>
          <cell r="U5">
            <v>94.34</v>
          </cell>
          <cell r="V5">
            <v>101.2</v>
          </cell>
          <cell r="W5">
            <v>108.86</v>
          </cell>
          <cell r="X5">
            <v>117.32</v>
          </cell>
          <cell r="Y5">
            <v>125.79</v>
          </cell>
          <cell r="Z5">
            <v>135.06</v>
          </cell>
          <cell r="AA5">
            <v>145.54</v>
          </cell>
          <cell r="AB5">
            <v>156.03</v>
          </cell>
          <cell r="AC5">
            <v>168.12</v>
          </cell>
          <cell r="AD5">
            <v>180.62</v>
          </cell>
          <cell r="AE5">
            <v>197.96</v>
          </cell>
          <cell r="AF5">
            <v>217.31</v>
          </cell>
          <cell r="AG5">
            <v>6773.22</v>
          </cell>
          <cell r="AH5">
            <v>7247.3454000000002</v>
          </cell>
          <cell r="AI5">
            <v>8331.0606000000007</v>
          </cell>
          <cell r="AJ5">
            <v>9279.3114000000005</v>
          </cell>
          <cell r="AK5">
            <v>10295.294400000001</v>
          </cell>
          <cell r="AL5">
            <v>11311.277399999999</v>
          </cell>
          <cell r="AM5">
            <v>12462.724800000002</v>
          </cell>
          <cell r="AN5">
            <v>13749.6366</v>
          </cell>
          <cell r="AO5">
            <v>14765.619600000002</v>
          </cell>
          <cell r="AP5">
            <v>15849.334800000001</v>
          </cell>
          <cell r="AQ5">
            <v>17000.782199999998</v>
          </cell>
          <cell r="AR5">
            <v>18287.694000000003</v>
          </cell>
          <cell r="AS5">
            <v>19710.070200000006</v>
          </cell>
          <cell r="AT5">
            <v>21132.446400000004</v>
          </cell>
          <cell r="AU5">
            <v>22690.287000000004</v>
          </cell>
          <cell r="AV5">
            <v>24451.324199999999</v>
          </cell>
          <cell r="AW5">
            <v>26212.361400000005</v>
          </cell>
          <cell r="AX5">
            <v>28244.327400000002</v>
          </cell>
          <cell r="AY5">
            <v>30344.025600000004</v>
          </cell>
          <cell r="AZ5">
            <v>33256.510200000004</v>
          </cell>
          <cell r="BA5">
            <v>36507.655799999993</v>
          </cell>
        </row>
        <row r="6">
          <cell r="B6">
            <v>23</v>
          </cell>
          <cell r="C6" t="str">
            <v>Вредные (12%)</v>
          </cell>
          <cell r="D6">
            <v>1</v>
          </cell>
          <cell r="E6">
            <v>1.5</v>
          </cell>
          <cell r="G6">
            <v>1</v>
          </cell>
          <cell r="H6">
            <v>1.1200000000000001</v>
          </cell>
          <cell r="I6">
            <v>1.1200000000000001</v>
          </cell>
          <cell r="J6">
            <v>168</v>
          </cell>
          <cell r="K6">
            <v>7</v>
          </cell>
          <cell r="L6">
            <v>41.81</v>
          </cell>
          <cell r="M6">
            <v>44.74</v>
          </cell>
          <cell r="N6">
            <v>51.43</v>
          </cell>
          <cell r="O6">
            <v>57.28</v>
          </cell>
          <cell r="P6">
            <v>63.55</v>
          </cell>
          <cell r="Q6">
            <v>69.819999999999993</v>
          </cell>
          <cell r="R6">
            <v>76.930000000000007</v>
          </cell>
          <cell r="S6">
            <v>84.87</v>
          </cell>
          <cell r="T6">
            <v>91.15</v>
          </cell>
          <cell r="U6">
            <v>97.84</v>
          </cell>
          <cell r="V6">
            <v>104.94</v>
          </cell>
          <cell r="W6">
            <v>112.89</v>
          </cell>
          <cell r="X6">
            <v>121.67</v>
          </cell>
          <cell r="Y6">
            <v>130.44999999999999</v>
          </cell>
          <cell r="Z6">
            <v>140.06</v>
          </cell>
          <cell r="AA6">
            <v>150.93</v>
          </cell>
          <cell r="AB6">
            <v>161.80000000000001</v>
          </cell>
          <cell r="AC6">
            <v>174.35</v>
          </cell>
          <cell r="AD6">
            <v>187.31</v>
          </cell>
          <cell r="AE6">
            <v>205.29</v>
          </cell>
          <cell r="AF6">
            <v>225.36</v>
          </cell>
          <cell r="AG6">
            <v>7024.0800000000008</v>
          </cell>
          <cell r="AH6">
            <v>7515.7656000000006</v>
          </cell>
          <cell r="AI6">
            <v>8639.6184000000012</v>
          </cell>
          <cell r="AJ6">
            <v>9622.9896000000008</v>
          </cell>
          <cell r="AK6">
            <v>10676.601600000002</v>
          </cell>
          <cell r="AL6">
            <v>11730.213599999999</v>
          </cell>
          <cell r="AM6">
            <v>12924.307200000003</v>
          </cell>
          <cell r="AN6">
            <v>14258.8824</v>
          </cell>
          <cell r="AO6">
            <v>15312.494400000003</v>
          </cell>
          <cell r="AP6">
            <v>16436.3472</v>
          </cell>
          <cell r="AQ6">
            <v>17630.4408</v>
          </cell>
          <cell r="AR6">
            <v>18965.016000000003</v>
          </cell>
          <cell r="AS6">
            <v>20440.072800000005</v>
          </cell>
          <cell r="AT6">
            <v>21915.129600000004</v>
          </cell>
          <cell r="AU6">
            <v>23530.668000000005</v>
          </cell>
          <cell r="AV6">
            <v>25356.928800000002</v>
          </cell>
          <cell r="AW6">
            <v>27183.189600000005</v>
          </cell>
          <cell r="AX6">
            <v>29290.4136</v>
          </cell>
          <cell r="AY6">
            <v>31467.878400000005</v>
          </cell>
          <cell r="AZ6">
            <v>34488.232800000005</v>
          </cell>
          <cell r="BA6">
            <v>37859.7912</v>
          </cell>
        </row>
        <row r="7">
          <cell r="B7">
            <v>33</v>
          </cell>
          <cell r="C7" t="str">
            <v>Особо-вредные (16%)</v>
          </cell>
          <cell r="D7">
            <v>1</v>
          </cell>
          <cell r="E7">
            <v>1.5</v>
          </cell>
          <cell r="G7">
            <v>1</v>
          </cell>
          <cell r="H7">
            <v>1.1599999999999999</v>
          </cell>
          <cell r="I7">
            <v>1.1599999999999999</v>
          </cell>
          <cell r="J7">
            <v>168</v>
          </cell>
          <cell r="K7">
            <v>7</v>
          </cell>
          <cell r="L7">
            <v>43.3</v>
          </cell>
          <cell r="M7">
            <v>46.33</v>
          </cell>
          <cell r="N7">
            <v>53.26</v>
          </cell>
          <cell r="O7">
            <v>59.33</v>
          </cell>
          <cell r="P7">
            <v>65.819999999999993</v>
          </cell>
          <cell r="Q7">
            <v>72.319999999999993</v>
          </cell>
          <cell r="R7">
            <v>79.680000000000007</v>
          </cell>
          <cell r="S7">
            <v>87.91</v>
          </cell>
          <cell r="T7">
            <v>94.4</v>
          </cell>
          <cell r="U7">
            <v>101.33</v>
          </cell>
          <cell r="V7">
            <v>108.69</v>
          </cell>
          <cell r="W7">
            <v>116.92</v>
          </cell>
          <cell r="X7">
            <v>126.01</v>
          </cell>
          <cell r="Y7">
            <v>135.11000000000001</v>
          </cell>
          <cell r="Z7">
            <v>145.07</v>
          </cell>
          <cell r="AA7">
            <v>156.32</v>
          </cell>
          <cell r="AB7">
            <v>167.58</v>
          </cell>
          <cell r="AC7">
            <v>180.57</v>
          </cell>
          <cell r="AD7">
            <v>194</v>
          </cell>
          <cell r="AE7">
            <v>212.62</v>
          </cell>
          <cell r="AF7">
            <v>233.4</v>
          </cell>
          <cell r="AG7">
            <v>7274.94</v>
          </cell>
          <cell r="AH7">
            <v>7784.1857999999993</v>
          </cell>
          <cell r="AI7">
            <v>8948.1761999999999</v>
          </cell>
          <cell r="AJ7">
            <v>9966.6677999999993</v>
          </cell>
          <cell r="AK7">
            <v>11057.908799999999</v>
          </cell>
          <cell r="AL7">
            <v>12149.149799999997</v>
          </cell>
          <cell r="AM7">
            <v>13385.8896</v>
          </cell>
          <cell r="AN7">
            <v>14768.128199999997</v>
          </cell>
          <cell r="AO7">
            <v>15859.369199999999</v>
          </cell>
          <cell r="AP7">
            <v>17023.3596</v>
          </cell>
          <cell r="AQ7">
            <v>18260.099399999996</v>
          </cell>
          <cell r="AR7">
            <v>19642.338000000003</v>
          </cell>
          <cell r="AS7">
            <v>21170.075400000002</v>
          </cell>
          <cell r="AT7">
            <v>22697.8128</v>
          </cell>
          <cell r="AU7">
            <v>24371.048999999999</v>
          </cell>
          <cell r="AV7">
            <v>26262.533399999997</v>
          </cell>
          <cell r="AW7">
            <v>28154.017800000001</v>
          </cell>
          <cell r="AX7">
            <v>30336.499799999998</v>
          </cell>
          <cell r="AY7">
            <v>32591.731200000002</v>
          </cell>
          <cell r="AZ7">
            <v>35719.955399999999</v>
          </cell>
          <cell r="BA7">
            <v>39211.926599999992</v>
          </cell>
        </row>
        <row r="8">
          <cell r="B8">
            <v>34</v>
          </cell>
          <cell r="C8" t="str">
            <v>Особо-вредные (20%)</v>
          </cell>
          <cell r="D8">
            <v>1</v>
          </cell>
          <cell r="E8">
            <v>1.5</v>
          </cell>
          <cell r="G8">
            <v>1</v>
          </cell>
          <cell r="H8">
            <v>1.2</v>
          </cell>
          <cell r="I8">
            <v>1.2</v>
          </cell>
          <cell r="J8">
            <v>168</v>
          </cell>
          <cell r="K8">
            <v>7</v>
          </cell>
          <cell r="L8">
            <v>44.8</v>
          </cell>
          <cell r="M8">
            <v>47.93</v>
          </cell>
          <cell r="N8">
            <v>55.1</v>
          </cell>
          <cell r="O8">
            <v>61.37</v>
          </cell>
          <cell r="P8">
            <v>68.09</v>
          </cell>
          <cell r="Q8">
            <v>74.81</v>
          </cell>
          <cell r="R8">
            <v>82.43</v>
          </cell>
          <cell r="S8">
            <v>90.94</v>
          </cell>
          <cell r="T8">
            <v>97.66</v>
          </cell>
          <cell r="U8">
            <v>104.82</v>
          </cell>
          <cell r="V8">
            <v>112.44</v>
          </cell>
          <cell r="W8">
            <v>120.95</v>
          </cell>
          <cell r="X8">
            <v>130.36000000000001</v>
          </cell>
          <cell r="Y8">
            <v>139.76</v>
          </cell>
          <cell r="Z8">
            <v>150.07</v>
          </cell>
          <cell r="AA8">
            <v>161.72</v>
          </cell>
          <cell r="AB8">
            <v>173.36</v>
          </cell>
          <cell r="AC8">
            <v>186.8</v>
          </cell>
          <cell r="AD8">
            <v>200.69</v>
          </cell>
          <cell r="AE8">
            <v>219.95</v>
          </cell>
          <cell r="AF8">
            <v>241.45</v>
          </cell>
          <cell r="AG8">
            <v>7525.7999999999993</v>
          </cell>
          <cell r="AH8">
            <v>8052.6059999999998</v>
          </cell>
          <cell r="AI8">
            <v>9256.7339999999986</v>
          </cell>
          <cell r="AJ8">
            <v>10310.346</v>
          </cell>
          <cell r="AK8">
            <v>11439.216</v>
          </cell>
          <cell r="AL8">
            <v>12568.085999999998</v>
          </cell>
          <cell r="AM8">
            <v>13847.472000000002</v>
          </cell>
          <cell r="AN8">
            <v>15277.373999999998</v>
          </cell>
          <cell r="AO8">
            <v>16406.243999999999</v>
          </cell>
          <cell r="AP8">
            <v>17610.371999999999</v>
          </cell>
          <cell r="AQ8">
            <v>18889.757999999998</v>
          </cell>
          <cell r="AR8">
            <v>20319.660000000003</v>
          </cell>
          <cell r="AS8">
            <v>21900.078000000001</v>
          </cell>
          <cell r="AT8">
            <v>23480.496000000003</v>
          </cell>
          <cell r="AU8">
            <v>25211.43</v>
          </cell>
          <cell r="AV8">
            <v>27168.137999999995</v>
          </cell>
          <cell r="AW8">
            <v>29124.846000000001</v>
          </cell>
          <cell r="AX8">
            <v>31382.585999999996</v>
          </cell>
          <cell r="AY8">
            <v>33715.584000000003</v>
          </cell>
          <cell r="AZ8">
            <v>36951.678</v>
          </cell>
          <cell r="BA8">
            <v>40564.061999999991</v>
          </cell>
        </row>
        <row r="9">
          <cell r="B9">
            <v>40</v>
          </cell>
          <cell r="C9" t="str">
            <v>Особо вредные (24%)</v>
          </cell>
          <cell r="D9">
            <v>1</v>
          </cell>
          <cell r="E9">
            <v>1.5</v>
          </cell>
          <cell r="G9">
            <v>1</v>
          </cell>
          <cell r="H9">
            <v>1.24</v>
          </cell>
          <cell r="I9">
            <v>1.24</v>
          </cell>
          <cell r="J9">
            <v>168</v>
          </cell>
          <cell r="K9">
            <v>7</v>
          </cell>
          <cell r="L9">
            <v>46.29</v>
          </cell>
          <cell r="M9">
            <v>49.53</v>
          </cell>
          <cell r="N9">
            <v>56.94</v>
          </cell>
          <cell r="O9">
            <v>63.42</v>
          </cell>
          <cell r="P9">
            <v>70.36</v>
          </cell>
          <cell r="Q9">
            <v>77.3</v>
          </cell>
          <cell r="R9">
            <v>85.17</v>
          </cell>
          <cell r="S9">
            <v>93.97</v>
          </cell>
          <cell r="T9">
            <v>100.91</v>
          </cell>
          <cell r="U9">
            <v>108.32</v>
          </cell>
          <cell r="V9">
            <v>116.19</v>
          </cell>
          <cell r="W9">
            <v>124.98</v>
          </cell>
          <cell r="X9">
            <v>134.69999999999999</v>
          </cell>
          <cell r="Y9">
            <v>144.41999999999999</v>
          </cell>
          <cell r="Z9">
            <v>155.07</v>
          </cell>
          <cell r="AA9">
            <v>167.11</v>
          </cell>
          <cell r="AB9">
            <v>179.14</v>
          </cell>
          <cell r="AC9">
            <v>193.03</v>
          </cell>
          <cell r="AD9">
            <v>207.38</v>
          </cell>
          <cell r="AE9">
            <v>227.28</v>
          </cell>
          <cell r="AF9">
            <v>249.5</v>
          </cell>
          <cell r="AG9">
            <v>7776.66</v>
          </cell>
          <cell r="AH9">
            <v>8321.0262000000002</v>
          </cell>
          <cell r="AI9">
            <v>9565.2917999999991</v>
          </cell>
          <cell r="AJ9">
            <v>10654.0242</v>
          </cell>
          <cell r="AK9">
            <v>11820.5232</v>
          </cell>
          <cell r="AL9">
            <v>12987.022199999998</v>
          </cell>
          <cell r="AM9">
            <v>14309.054400000001</v>
          </cell>
          <cell r="AN9">
            <v>15786.619799999999</v>
          </cell>
          <cell r="AO9">
            <v>16953.1188</v>
          </cell>
          <cell r="AP9">
            <v>18197.384399999999</v>
          </cell>
          <cell r="AQ9">
            <v>19519.416599999997</v>
          </cell>
          <cell r="AR9">
            <v>20996.982000000004</v>
          </cell>
          <cell r="AS9">
            <v>22630.080600000001</v>
          </cell>
          <cell r="AT9">
            <v>24263.179200000002</v>
          </cell>
          <cell r="AU9">
            <v>26051.811000000002</v>
          </cell>
          <cell r="AV9">
            <v>28073.742599999998</v>
          </cell>
          <cell r="AW9">
            <v>30095.674200000001</v>
          </cell>
          <cell r="AX9">
            <v>32428.672199999997</v>
          </cell>
          <cell r="AY9">
            <v>34839.436800000003</v>
          </cell>
          <cell r="AZ9">
            <v>38183.400600000001</v>
          </cell>
          <cell r="BA9">
            <v>41916.19739999999</v>
          </cell>
        </row>
        <row r="10">
          <cell r="B10">
            <v>15</v>
          </cell>
          <cell r="C10" t="str">
            <v>Вредные (12%)</v>
          </cell>
          <cell r="D10">
            <v>1</v>
          </cell>
          <cell r="E10">
            <v>1.5</v>
          </cell>
          <cell r="G10">
            <v>1</v>
          </cell>
          <cell r="H10">
            <v>1.1200000000000001</v>
          </cell>
          <cell r="I10">
            <v>1.1200000000000001</v>
          </cell>
          <cell r="J10">
            <v>151.19999999999999</v>
          </cell>
          <cell r="K10">
            <v>6</v>
          </cell>
          <cell r="L10">
            <v>46.46</v>
          </cell>
          <cell r="M10">
            <v>49.71</v>
          </cell>
          <cell r="N10">
            <v>57.14</v>
          </cell>
          <cell r="O10">
            <v>63.64</v>
          </cell>
          <cell r="P10">
            <v>70.61</v>
          </cell>
          <cell r="Q10">
            <v>77.58</v>
          </cell>
          <cell r="R10">
            <v>85.48</v>
          </cell>
          <cell r="S10">
            <v>94.3</v>
          </cell>
          <cell r="T10">
            <v>101.27</v>
          </cell>
          <cell r="U10">
            <v>108.71</v>
          </cell>
          <cell r="V10">
            <v>116.6</v>
          </cell>
          <cell r="W10">
            <v>125.43</v>
          </cell>
          <cell r="X10">
            <v>135.19</v>
          </cell>
          <cell r="Y10">
            <v>144.94</v>
          </cell>
          <cell r="Z10">
            <v>155.63</v>
          </cell>
          <cell r="AA10">
            <v>167.7</v>
          </cell>
          <cell r="AB10">
            <v>179.78</v>
          </cell>
          <cell r="AC10">
            <v>193.72</v>
          </cell>
          <cell r="AD10">
            <v>208.12</v>
          </cell>
          <cell r="AE10">
            <v>228.1</v>
          </cell>
          <cell r="AF10">
            <v>250.4</v>
          </cell>
          <cell r="AG10">
            <v>7024.0800000000008</v>
          </cell>
          <cell r="AH10">
            <v>7515.7656000000006</v>
          </cell>
          <cell r="AI10">
            <v>8639.6184000000012</v>
          </cell>
          <cell r="AJ10">
            <v>9622.9896000000008</v>
          </cell>
          <cell r="AK10">
            <v>10676.601600000002</v>
          </cell>
          <cell r="AL10">
            <v>11730.213599999999</v>
          </cell>
          <cell r="AM10">
            <v>12924.307200000003</v>
          </cell>
          <cell r="AN10">
            <v>14258.8824</v>
          </cell>
          <cell r="AO10">
            <v>15312.494400000003</v>
          </cell>
          <cell r="AP10">
            <v>16436.3472</v>
          </cell>
          <cell r="AQ10">
            <v>17630.4408</v>
          </cell>
          <cell r="AR10">
            <v>18965.016000000003</v>
          </cell>
          <cell r="AS10">
            <v>20440.072800000005</v>
          </cell>
          <cell r="AT10">
            <v>21915.129600000004</v>
          </cell>
          <cell r="AU10">
            <v>23530.668000000005</v>
          </cell>
          <cell r="AV10">
            <v>25356.928800000002</v>
          </cell>
          <cell r="AW10">
            <v>27183.189600000005</v>
          </cell>
          <cell r="AX10">
            <v>29290.4136</v>
          </cell>
          <cell r="AY10">
            <v>31467.878400000005</v>
          </cell>
          <cell r="AZ10">
            <v>34488.232800000005</v>
          </cell>
          <cell r="BA10">
            <v>37859.7912</v>
          </cell>
        </row>
        <row r="11">
          <cell r="B11">
            <v>43</v>
          </cell>
          <cell r="C11" t="str">
            <v>Особо-вредные (20%)</v>
          </cell>
          <cell r="D11">
            <v>1</v>
          </cell>
          <cell r="E11">
            <v>1.5</v>
          </cell>
          <cell r="G11">
            <v>1</v>
          </cell>
          <cell r="H11">
            <v>1.2</v>
          </cell>
          <cell r="I11">
            <v>1.2</v>
          </cell>
          <cell r="J11">
            <v>151.19999999999999</v>
          </cell>
          <cell r="K11">
            <v>6</v>
          </cell>
          <cell r="L11">
            <v>49.77</v>
          </cell>
          <cell r="M11">
            <v>53.26</v>
          </cell>
          <cell r="N11">
            <v>61.22</v>
          </cell>
          <cell r="O11">
            <v>68.19</v>
          </cell>
          <cell r="P11">
            <v>75.66</v>
          </cell>
          <cell r="Q11">
            <v>83.12</v>
          </cell>
          <cell r="R11">
            <v>91.58</v>
          </cell>
          <cell r="S11">
            <v>101.04</v>
          </cell>
          <cell r="T11">
            <v>108.51</v>
          </cell>
          <cell r="U11">
            <v>116.47</v>
          </cell>
          <cell r="V11">
            <v>124.93</v>
          </cell>
          <cell r="W11">
            <v>134.38999999999999</v>
          </cell>
          <cell r="X11">
            <v>144.84</v>
          </cell>
          <cell r="Y11">
            <v>155.29</v>
          </cell>
          <cell r="Z11">
            <v>166.74</v>
          </cell>
          <cell r="AA11">
            <v>179.68</v>
          </cell>
          <cell r="AB11">
            <v>192.62</v>
          </cell>
          <cell r="AC11">
            <v>207.56</v>
          </cell>
          <cell r="AD11">
            <v>222.99</v>
          </cell>
          <cell r="AE11">
            <v>244.39</v>
          </cell>
          <cell r="AF11">
            <v>268.27999999999997</v>
          </cell>
          <cell r="AG11">
            <v>7525.7999999999993</v>
          </cell>
          <cell r="AH11">
            <v>8052.6059999999998</v>
          </cell>
          <cell r="AI11">
            <v>9256.7339999999986</v>
          </cell>
          <cell r="AJ11">
            <v>10310.346</v>
          </cell>
          <cell r="AK11">
            <v>11439.216</v>
          </cell>
          <cell r="AL11">
            <v>12568.085999999998</v>
          </cell>
          <cell r="AM11">
            <v>13847.472000000002</v>
          </cell>
          <cell r="AN11">
            <v>15277.373999999998</v>
          </cell>
          <cell r="AO11">
            <v>16406.243999999999</v>
          </cell>
          <cell r="AP11">
            <v>17610.371999999999</v>
          </cell>
          <cell r="AQ11">
            <v>18889.757999999998</v>
          </cell>
          <cell r="AR11">
            <v>20319.660000000003</v>
          </cell>
          <cell r="AS11">
            <v>21900.078000000001</v>
          </cell>
          <cell r="AT11">
            <v>23480.496000000003</v>
          </cell>
          <cell r="AU11">
            <v>25211.43</v>
          </cell>
          <cell r="AV11">
            <v>27168.137999999995</v>
          </cell>
          <cell r="AW11">
            <v>29124.846000000001</v>
          </cell>
          <cell r="AX11">
            <v>31382.585999999996</v>
          </cell>
          <cell r="AY11">
            <v>33715.584000000003</v>
          </cell>
          <cell r="AZ11">
            <v>36951.678</v>
          </cell>
          <cell r="BA11">
            <v>40564.061999999991</v>
          </cell>
        </row>
        <row r="12">
          <cell r="B12">
            <v>41</v>
          </cell>
          <cell r="C12" t="str">
            <v>Особо вредные (24%)</v>
          </cell>
          <cell r="D12">
            <v>1</v>
          </cell>
          <cell r="E12">
            <v>1.5</v>
          </cell>
          <cell r="G12">
            <v>1</v>
          </cell>
          <cell r="H12">
            <v>1.24</v>
          </cell>
          <cell r="I12">
            <v>1.24</v>
          </cell>
          <cell r="J12">
            <v>151.19999999999999</v>
          </cell>
          <cell r="K12">
            <v>6</v>
          </cell>
          <cell r="L12">
            <v>51.43</v>
          </cell>
          <cell r="M12">
            <v>55.03</v>
          </cell>
          <cell r="N12">
            <v>63.26</v>
          </cell>
          <cell r="O12">
            <v>70.459999999999994</v>
          </cell>
          <cell r="P12">
            <v>78.180000000000007</v>
          </cell>
          <cell r="Q12">
            <v>85.89</v>
          </cell>
          <cell r="R12">
            <v>94.64</v>
          </cell>
          <cell r="S12">
            <v>104.41</v>
          </cell>
          <cell r="T12">
            <v>112.12</v>
          </cell>
          <cell r="U12">
            <v>120.35</v>
          </cell>
          <cell r="V12">
            <v>129.1</v>
          </cell>
          <cell r="W12">
            <v>138.87</v>
          </cell>
          <cell r="X12">
            <v>149.66999999999999</v>
          </cell>
          <cell r="Y12">
            <v>160.47</v>
          </cell>
          <cell r="Z12">
            <v>172.3</v>
          </cell>
          <cell r="AA12">
            <v>185.67</v>
          </cell>
          <cell r="AB12">
            <v>199.05</v>
          </cell>
          <cell r="AC12">
            <v>214.48</v>
          </cell>
          <cell r="AD12">
            <v>230.42</v>
          </cell>
          <cell r="AE12">
            <v>252.54</v>
          </cell>
          <cell r="AF12">
            <v>277.22000000000003</v>
          </cell>
          <cell r="AG12">
            <v>7776.66</v>
          </cell>
          <cell r="AH12">
            <v>8321.0262000000002</v>
          </cell>
          <cell r="AI12">
            <v>9565.2917999999991</v>
          </cell>
          <cell r="AJ12">
            <v>10654.0242</v>
          </cell>
          <cell r="AK12">
            <v>11820.5232</v>
          </cell>
          <cell r="AL12">
            <v>12987.022199999998</v>
          </cell>
          <cell r="AM12">
            <v>14309.054400000001</v>
          </cell>
          <cell r="AN12">
            <v>15786.619799999999</v>
          </cell>
          <cell r="AO12">
            <v>16953.1188</v>
          </cell>
          <cell r="AP12">
            <v>18197.384399999999</v>
          </cell>
          <cell r="AQ12">
            <v>19519.416599999997</v>
          </cell>
          <cell r="AR12">
            <v>20996.982000000004</v>
          </cell>
          <cell r="AS12">
            <v>22630.080600000001</v>
          </cell>
          <cell r="AT12">
            <v>24263.179200000002</v>
          </cell>
          <cell r="AU12">
            <v>26051.811000000002</v>
          </cell>
          <cell r="AV12">
            <v>28073.742599999998</v>
          </cell>
          <cell r="AW12">
            <v>30095.674200000001</v>
          </cell>
          <cell r="AX12">
            <v>32428.672199999997</v>
          </cell>
          <cell r="AY12">
            <v>34839.436800000003</v>
          </cell>
          <cell r="AZ12">
            <v>38183.400600000001</v>
          </cell>
          <cell r="BA12">
            <v>41916.19739999999</v>
          </cell>
        </row>
        <row r="13">
          <cell r="B13">
            <v>48</v>
          </cell>
          <cell r="C13" t="str">
            <v>Вредные (12%)</v>
          </cell>
          <cell r="D13">
            <v>1</v>
          </cell>
          <cell r="E13">
            <v>1.5</v>
          </cell>
          <cell r="G13">
            <v>1</v>
          </cell>
          <cell r="H13">
            <v>1.1200000000000001</v>
          </cell>
          <cell r="I13">
            <v>1.1200000000000001</v>
          </cell>
          <cell r="J13">
            <v>127.1</v>
          </cell>
          <cell r="K13">
            <v>5</v>
          </cell>
          <cell r="L13">
            <v>55.26</v>
          </cell>
          <cell r="M13">
            <v>59.13</v>
          </cell>
          <cell r="N13">
            <v>67.97</v>
          </cell>
          <cell r="O13">
            <v>75.709999999999994</v>
          </cell>
          <cell r="P13">
            <v>84</v>
          </cell>
          <cell r="Q13">
            <v>92.29</v>
          </cell>
          <cell r="R13">
            <v>101.69</v>
          </cell>
          <cell r="S13">
            <v>112.19</v>
          </cell>
          <cell r="T13">
            <v>120.48</v>
          </cell>
          <cell r="U13">
            <v>129.32</v>
          </cell>
          <cell r="V13">
            <v>138.71</v>
          </cell>
          <cell r="W13">
            <v>149.21</v>
          </cell>
          <cell r="X13">
            <v>160.82</v>
          </cell>
          <cell r="Y13">
            <v>172.42</v>
          </cell>
          <cell r="Z13">
            <v>185.14</v>
          </cell>
          <cell r="AA13">
            <v>199.5</v>
          </cell>
          <cell r="AB13">
            <v>213.87</v>
          </cell>
          <cell r="AC13">
            <v>230.45</v>
          </cell>
          <cell r="AD13">
            <v>247.58</v>
          </cell>
          <cell r="AE13">
            <v>271.35000000000002</v>
          </cell>
          <cell r="AF13">
            <v>297.87</v>
          </cell>
          <cell r="AG13">
            <v>7024.0800000000008</v>
          </cell>
          <cell r="AH13">
            <v>7515.7656000000006</v>
          </cell>
          <cell r="AI13">
            <v>8639.6184000000012</v>
          </cell>
          <cell r="AJ13">
            <v>9622.9896000000008</v>
          </cell>
          <cell r="AK13">
            <v>10676.601600000002</v>
          </cell>
          <cell r="AL13">
            <v>11730.213599999999</v>
          </cell>
          <cell r="AM13">
            <v>12924.307200000003</v>
          </cell>
          <cell r="AN13">
            <v>14258.8824</v>
          </cell>
          <cell r="AO13">
            <v>15312.494400000003</v>
          </cell>
          <cell r="AP13">
            <v>16436.3472</v>
          </cell>
          <cell r="AQ13">
            <v>17630.4408</v>
          </cell>
          <cell r="AR13">
            <v>18965.016000000003</v>
          </cell>
          <cell r="AS13">
            <v>20440.072800000005</v>
          </cell>
          <cell r="AT13">
            <v>21915.129600000004</v>
          </cell>
          <cell r="AU13">
            <v>23530.668000000005</v>
          </cell>
          <cell r="AV13">
            <v>25356.928800000002</v>
          </cell>
          <cell r="AW13">
            <v>27183.189600000005</v>
          </cell>
          <cell r="AX13">
            <v>29290.4136</v>
          </cell>
          <cell r="AY13">
            <v>31467.878400000005</v>
          </cell>
          <cell r="AZ13">
            <v>34488.232800000005</v>
          </cell>
          <cell r="BA13">
            <v>37859.7912</v>
          </cell>
        </row>
        <row r="14">
          <cell r="B14">
            <v>42</v>
          </cell>
          <cell r="C14" t="str">
            <v>Особо вредные (24%)</v>
          </cell>
          <cell r="D14">
            <v>1</v>
          </cell>
          <cell r="E14">
            <v>1.5</v>
          </cell>
          <cell r="G14">
            <v>1</v>
          </cell>
          <cell r="H14">
            <v>1.24</v>
          </cell>
          <cell r="I14">
            <v>1.24</v>
          </cell>
          <cell r="J14">
            <v>100.2</v>
          </cell>
          <cell r="K14">
            <v>4</v>
          </cell>
          <cell r="L14">
            <v>77.61</v>
          </cell>
          <cell r="M14">
            <v>83.04</v>
          </cell>
          <cell r="N14">
            <v>95.46</v>
          </cell>
          <cell r="O14">
            <v>106.33</v>
          </cell>
          <cell r="P14">
            <v>117.97</v>
          </cell>
          <cell r="Q14">
            <v>129.61000000000001</v>
          </cell>
          <cell r="R14">
            <v>142.80000000000001</v>
          </cell>
          <cell r="S14">
            <v>157.55000000000001</v>
          </cell>
          <cell r="T14">
            <v>169.19</v>
          </cell>
          <cell r="U14">
            <v>181.61</v>
          </cell>
          <cell r="V14">
            <v>194.8</v>
          </cell>
          <cell r="W14">
            <v>209.55</v>
          </cell>
          <cell r="X14">
            <v>225.85</v>
          </cell>
          <cell r="Y14">
            <v>242.15</v>
          </cell>
          <cell r="Z14">
            <v>260</v>
          </cell>
          <cell r="AA14">
            <v>280.18</v>
          </cell>
          <cell r="AB14">
            <v>300.36</v>
          </cell>
          <cell r="AC14">
            <v>323.64</v>
          </cell>
          <cell r="AD14">
            <v>347.7</v>
          </cell>
          <cell r="AE14">
            <v>381.07</v>
          </cell>
          <cell r="AF14">
            <v>418.33</v>
          </cell>
          <cell r="AG14">
            <v>7776.66</v>
          </cell>
          <cell r="AH14">
            <v>8321.0262000000002</v>
          </cell>
          <cell r="AI14">
            <v>9565.2917999999991</v>
          </cell>
          <cell r="AJ14">
            <v>10654.0242</v>
          </cell>
          <cell r="AK14">
            <v>11820.5232</v>
          </cell>
          <cell r="AL14">
            <v>12987.022199999998</v>
          </cell>
          <cell r="AM14">
            <v>14309.054400000001</v>
          </cell>
          <cell r="AN14">
            <v>15786.619799999999</v>
          </cell>
          <cell r="AO14">
            <v>16953.1188</v>
          </cell>
          <cell r="AP14">
            <v>18197.384399999999</v>
          </cell>
          <cell r="AQ14">
            <v>19519.416599999997</v>
          </cell>
          <cell r="AR14">
            <v>20996.982000000004</v>
          </cell>
          <cell r="AS14">
            <v>22630.080600000001</v>
          </cell>
          <cell r="AT14">
            <v>24263.179200000002</v>
          </cell>
          <cell r="AU14">
            <v>26051.811000000002</v>
          </cell>
          <cell r="AV14">
            <v>28073.742599999998</v>
          </cell>
          <cell r="AW14">
            <v>30095.674200000001</v>
          </cell>
          <cell r="AX14">
            <v>32428.672199999997</v>
          </cell>
          <cell r="AY14">
            <v>34839.436800000003</v>
          </cell>
          <cell r="AZ14">
            <v>38183.400600000001</v>
          </cell>
          <cell r="BA14">
            <v>41916.19739999999</v>
          </cell>
        </row>
        <row r="15">
          <cell r="B15">
            <v>22</v>
          </cell>
          <cell r="C15" t="str">
            <v>Особо-вредные (24%). Повышение на 10%(особо-вредные)</v>
          </cell>
          <cell r="D15">
            <v>1</v>
          </cell>
          <cell r="E15">
            <v>1.5</v>
          </cell>
          <cell r="G15">
            <v>1.1000000000000001</v>
          </cell>
          <cell r="H15">
            <v>1.24</v>
          </cell>
          <cell r="I15">
            <v>1.3640000000000001</v>
          </cell>
          <cell r="J15">
            <v>100.2</v>
          </cell>
          <cell r="K15">
            <v>4</v>
          </cell>
          <cell r="L15">
            <v>85.37</v>
          </cell>
          <cell r="M15">
            <v>91.35</v>
          </cell>
          <cell r="N15">
            <v>105.01</v>
          </cell>
          <cell r="O15">
            <v>116.96</v>
          </cell>
          <cell r="P15">
            <v>129.77000000000001</v>
          </cell>
          <cell r="Q15">
            <v>142.57</v>
          </cell>
          <cell r="R15">
            <v>157.09</v>
          </cell>
          <cell r="S15">
            <v>173.31</v>
          </cell>
          <cell r="T15">
            <v>186.11</v>
          </cell>
          <cell r="U15">
            <v>199.77</v>
          </cell>
          <cell r="V15">
            <v>214.29</v>
          </cell>
          <cell r="W15">
            <v>230.51</v>
          </cell>
          <cell r="X15">
            <v>248.43</v>
          </cell>
          <cell r="Y15">
            <v>266.36</v>
          </cell>
          <cell r="Z15">
            <v>286</v>
          </cell>
          <cell r="AA15">
            <v>308.19</v>
          </cell>
          <cell r="AB15">
            <v>330.39</v>
          </cell>
          <cell r="AC15">
            <v>356</v>
          </cell>
          <cell r="AD15">
            <v>382.47</v>
          </cell>
          <cell r="AE15">
            <v>419.18</v>
          </cell>
          <cell r="AF15">
            <v>460.16</v>
          </cell>
          <cell r="AG15">
            <v>8554.3260000000009</v>
          </cell>
          <cell r="AH15">
            <v>9153.1288200000017</v>
          </cell>
          <cell r="AI15">
            <v>10521.82098</v>
          </cell>
          <cell r="AJ15">
            <v>11719.42662</v>
          </cell>
          <cell r="AK15">
            <v>13002.575520000002</v>
          </cell>
          <cell r="AL15">
            <v>14285.724419999999</v>
          </cell>
          <cell r="AM15">
            <v>15739.959840000003</v>
          </cell>
          <cell r="AN15">
            <v>17365.281780000001</v>
          </cell>
          <cell r="AO15">
            <v>18648.430680000001</v>
          </cell>
          <cell r="AP15">
            <v>20017.12284</v>
          </cell>
          <cell r="AQ15">
            <v>21471.358260000001</v>
          </cell>
          <cell r="AR15">
            <v>23096.680200000006</v>
          </cell>
          <cell r="AS15">
            <v>24893.088660000005</v>
          </cell>
          <cell r="AT15">
            <v>26689.497120000004</v>
          </cell>
          <cell r="AU15">
            <v>28656.992100000003</v>
          </cell>
          <cell r="AV15">
            <v>30881.116859999998</v>
          </cell>
          <cell r="AW15">
            <v>33105.241620000008</v>
          </cell>
          <cell r="AX15">
            <v>35671.539420000001</v>
          </cell>
          <cell r="AY15">
            <v>38323.380480000007</v>
          </cell>
          <cell r="AZ15">
            <v>42001.740660000003</v>
          </cell>
          <cell r="BA15">
            <v>46107.817139999999</v>
          </cell>
        </row>
        <row r="16">
          <cell r="B16">
            <v>10</v>
          </cell>
          <cell r="C16" t="str">
            <v>Hормальные(станочники) (5%)</v>
          </cell>
          <cell r="D16">
            <v>2</v>
          </cell>
          <cell r="E16">
            <v>1.5</v>
          </cell>
          <cell r="G16">
            <v>1.05</v>
          </cell>
          <cell r="H16">
            <v>1</v>
          </cell>
          <cell r="I16">
            <v>1.05</v>
          </cell>
          <cell r="J16">
            <v>168</v>
          </cell>
          <cell r="K16">
            <v>7</v>
          </cell>
          <cell r="L16">
            <v>39.200000000000003</v>
          </cell>
          <cell r="M16">
            <v>41.94</v>
          </cell>
          <cell r="N16">
            <v>48.21</v>
          </cell>
          <cell r="O16">
            <v>53.7</v>
          </cell>
          <cell r="P16">
            <v>59.58</v>
          </cell>
          <cell r="Q16">
            <v>65.459999999999994</v>
          </cell>
          <cell r="R16">
            <v>72.12</v>
          </cell>
          <cell r="S16">
            <v>79.569999999999993</v>
          </cell>
          <cell r="T16">
            <v>85.45</v>
          </cell>
          <cell r="U16">
            <v>91.72</v>
          </cell>
          <cell r="V16">
            <v>98.38</v>
          </cell>
          <cell r="W16">
            <v>105.83</v>
          </cell>
          <cell r="X16">
            <v>114.06</v>
          </cell>
          <cell r="Y16">
            <v>122.29</v>
          </cell>
          <cell r="Z16">
            <v>131.31</v>
          </cell>
          <cell r="AA16">
            <v>141.5</v>
          </cell>
          <cell r="AB16">
            <v>151.69</v>
          </cell>
          <cell r="AC16">
            <v>163.44999999999999</v>
          </cell>
          <cell r="AD16">
            <v>175.6</v>
          </cell>
          <cell r="AE16">
            <v>192.46</v>
          </cell>
          <cell r="AF16">
            <v>211.27</v>
          </cell>
          <cell r="AG16">
            <v>6585.0750000000007</v>
          </cell>
          <cell r="AH16">
            <v>7046.0302500000007</v>
          </cell>
          <cell r="AI16">
            <v>8099.6422499999999</v>
          </cell>
          <cell r="AJ16">
            <v>9021.5527500000007</v>
          </cell>
          <cell r="AK16">
            <v>10009.314</v>
          </cell>
          <cell r="AL16">
            <v>10997.07525</v>
          </cell>
          <cell r="AM16">
            <v>12116.538000000002</v>
          </cell>
          <cell r="AN16">
            <v>13367.702249999998</v>
          </cell>
          <cell r="AO16">
            <v>14355.463500000002</v>
          </cell>
          <cell r="AP16">
            <v>15409.075500000001</v>
          </cell>
          <cell r="AQ16">
            <v>16528.538249999998</v>
          </cell>
          <cell r="AR16">
            <v>17779.702500000003</v>
          </cell>
          <cell r="AS16">
            <v>19162.568250000004</v>
          </cell>
          <cell r="AT16">
            <v>20545.434000000001</v>
          </cell>
          <cell r="AU16">
            <v>22060.001250000001</v>
          </cell>
          <cell r="AV16">
            <v>23772.120749999998</v>
          </cell>
          <cell r="AW16">
            <v>25484.240250000003</v>
          </cell>
          <cell r="AX16">
            <v>27459.762750000002</v>
          </cell>
          <cell r="AY16">
            <v>29501.136000000006</v>
          </cell>
          <cell r="AZ16">
            <v>32332.718250000005</v>
          </cell>
          <cell r="BA16">
            <v>35493.554249999994</v>
          </cell>
        </row>
        <row r="17">
          <cell r="B17">
            <v>11</v>
          </cell>
          <cell r="C17" t="str">
            <v>Вредные (4%)</v>
          </cell>
          <cell r="D17">
            <v>2</v>
          </cell>
          <cell r="E17">
            <v>1.5</v>
          </cell>
          <cell r="G17">
            <v>1.05</v>
          </cell>
          <cell r="H17">
            <v>1.04</v>
          </cell>
          <cell r="I17">
            <v>1.0920000000000001</v>
          </cell>
          <cell r="J17">
            <v>168</v>
          </cell>
          <cell r="K17">
            <v>7</v>
          </cell>
          <cell r="L17">
            <v>40.76</v>
          </cell>
          <cell r="M17">
            <v>43.62</v>
          </cell>
          <cell r="N17">
            <v>50.14</v>
          </cell>
          <cell r="O17">
            <v>55.85</v>
          </cell>
          <cell r="P17">
            <v>61.96</v>
          </cell>
          <cell r="Q17">
            <v>68.08</v>
          </cell>
          <cell r="R17">
            <v>75.010000000000005</v>
          </cell>
          <cell r="S17">
            <v>82.75</v>
          </cell>
          <cell r="T17">
            <v>88.87</v>
          </cell>
          <cell r="U17">
            <v>95.39</v>
          </cell>
          <cell r="V17">
            <v>102.32</v>
          </cell>
          <cell r="W17">
            <v>110.06</v>
          </cell>
          <cell r="X17">
            <v>118.63</v>
          </cell>
          <cell r="Y17">
            <v>127.19</v>
          </cell>
          <cell r="Z17">
            <v>136.56</v>
          </cell>
          <cell r="AA17">
            <v>147.16</v>
          </cell>
          <cell r="AB17">
            <v>157.76</v>
          </cell>
          <cell r="AC17">
            <v>169.99</v>
          </cell>
          <cell r="AD17">
            <v>182.63</v>
          </cell>
          <cell r="AE17">
            <v>200.15</v>
          </cell>
          <cell r="AF17">
            <v>219.72</v>
          </cell>
          <cell r="AG17">
            <v>6848.4780000000001</v>
          </cell>
          <cell r="AH17">
            <v>7327.8714600000003</v>
          </cell>
          <cell r="AI17">
            <v>8423.6279400000003</v>
          </cell>
          <cell r="AJ17">
            <v>9382.4148600000008</v>
          </cell>
          <cell r="AK17">
            <v>10409.686560000002</v>
          </cell>
          <cell r="AL17">
            <v>11436.958259999999</v>
          </cell>
          <cell r="AM17">
            <v>12601.199520000002</v>
          </cell>
          <cell r="AN17">
            <v>13902.41034</v>
          </cell>
          <cell r="AO17">
            <v>14929.682040000002</v>
          </cell>
          <cell r="AP17">
            <v>16025.438520000002</v>
          </cell>
          <cell r="AQ17">
            <v>17189.679779999999</v>
          </cell>
          <cell r="AR17">
            <v>18490.890600000006</v>
          </cell>
          <cell r="AS17">
            <v>19929.070980000004</v>
          </cell>
          <cell r="AT17">
            <v>21367.251360000002</v>
          </cell>
          <cell r="AU17">
            <v>22942.401300000005</v>
          </cell>
          <cell r="AV17">
            <v>24723.005580000001</v>
          </cell>
          <cell r="AW17">
            <v>26503.609860000004</v>
          </cell>
          <cell r="AX17">
            <v>28558.153259999999</v>
          </cell>
          <cell r="AY17">
            <v>30681.181440000008</v>
          </cell>
          <cell r="AZ17">
            <v>33626.026980000002</v>
          </cell>
          <cell r="BA17">
            <v>36913.296419999999</v>
          </cell>
        </row>
        <row r="18">
          <cell r="B18">
            <v>12</v>
          </cell>
          <cell r="C18" t="str">
            <v>Вредные, ремотный персонал, облужив.котельную(ув.8%)</v>
          </cell>
          <cell r="D18">
            <v>2</v>
          </cell>
          <cell r="E18">
            <v>1.5</v>
          </cell>
          <cell r="G18">
            <v>1.05</v>
          </cell>
          <cell r="H18">
            <v>1.08</v>
          </cell>
          <cell r="I18">
            <v>1.1340000000000001</v>
          </cell>
          <cell r="J18">
            <v>168</v>
          </cell>
          <cell r="K18">
            <v>7</v>
          </cell>
          <cell r="L18">
            <v>42.33</v>
          </cell>
          <cell r="M18">
            <v>45.3</v>
          </cell>
          <cell r="N18">
            <v>52.07</v>
          </cell>
          <cell r="O18">
            <v>58</v>
          </cell>
          <cell r="P18">
            <v>64.349999999999994</v>
          </cell>
          <cell r="Q18">
            <v>70.7</v>
          </cell>
          <cell r="R18">
            <v>77.89</v>
          </cell>
          <cell r="S18">
            <v>85.94</v>
          </cell>
          <cell r="T18">
            <v>92.29</v>
          </cell>
          <cell r="U18">
            <v>99.06</v>
          </cell>
          <cell r="V18">
            <v>106.25</v>
          </cell>
          <cell r="W18">
            <v>114.3</v>
          </cell>
          <cell r="X18">
            <v>123.19</v>
          </cell>
          <cell r="Y18">
            <v>132.08000000000001</v>
          </cell>
          <cell r="Z18">
            <v>141.81</v>
          </cell>
          <cell r="AA18">
            <v>152.82</v>
          </cell>
          <cell r="AB18">
            <v>163.83000000000001</v>
          </cell>
          <cell r="AC18">
            <v>176.53</v>
          </cell>
          <cell r="AD18">
            <v>189.65</v>
          </cell>
          <cell r="AE18">
            <v>207.85</v>
          </cell>
          <cell r="AF18">
            <v>228.17</v>
          </cell>
          <cell r="AG18">
            <v>7111.8810000000003</v>
          </cell>
          <cell r="AH18">
            <v>7609.7126700000008</v>
          </cell>
          <cell r="AI18">
            <v>8747.6136299999998</v>
          </cell>
          <cell r="AJ18">
            <v>9743.2769700000008</v>
          </cell>
          <cell r="AK18">
            <v>10810.059120000002</v>
          </cell>
          <cell r="AL18">
            <v>11876.841270000001</v>
          </cell>
          <cell r="AM18">
            <v>13085.861040000003</v>
          </cell>
          <cell r="AN18">
            <v>14437.11843</v>
          </cell>
          <cell r="AO18">
            <v>15503.900580000003</v>
          </cell>
          <cell r="AP18">
            <v>16641.80154</v>
          </cell>
          <cell r="AQ18">
            <v>17850.821309999999</v>
          </cell>
          <cell r="AR18">
            <v>19202.078700000005</v>
          </cell>
          <cell r="AS18">
            <v>20695.573710000004</v>
          </cell>
          <cell r="AT18">
            <v>22189.068720000003</v>
          </cell>
          <cell r="AU18">
            <v>23824.801350000005</v>
          </cell>
          <cell r="AV18">
            <v>25673.89041</v>
          </cell>
          <cell r="AW18">
            <v>27522.979470000006</v>
          </cell>
          <cell r="AX18">
            <v>29656.54377</v>
          </cell>
          <cell r="AY18">
            <v>31861.226880000006</v>
          </cell>
          <cell r="AZ18">
            <v>34919.335710000007</v>
          </cell>
          <cell r="BA18">
            <v>38333.038589999996</v>
          </cell>
        </row>
        <row r="19">
          <cell r="B19">
            <v>13</v>
          </cell>
          <cell r="C19" t="str">
            <v>Вредные, ремонтный перс.основных цехов 1,5,7,10,25,13</v>
          </cell>
          <cell r="D19">
            <v>2</v>
          </cell>
          <cell r="E19">
            <v>1.5</v>
          </cell>
          <cell r="G19">
            <v>1.05</v>
          </cell>
          <cell r="H19">
            <v>1.1200000000000001</v>
          </cell>
          <cell r="I19">
            <v>1.1760000000000002</v>
          </cell>
          <cell r="J19">
            <v>168</v>
          </cell>
          <cell r="K19">
            <v>7</v>
          </cell>
          <cell r="L19">
            <v>43.9</v>
          </cell>
          <cell r="M19">
            <v>46.97</v>
          </cell>
          <cell r="N19">
            <v>54</v>
          </cell>
          <cell r="O19">
            <v>60.14</v>
          </cell>
          <cell r="P19">
            <v>66.73</v>
          </cell>
          <cell r="Q19">
            <v>73.31</v>
          </cell>
          <cell r="R19">
            <v>80.78</v>
          </cell>
          <cell r="S19">
            <v>89.12</v>
          </cell>
          <cell r="T19">
            <v>95.7</v>
          </cell>
          <cell r="U19">
            <v>102.73</v>
          </cell>
          <cell r="V19">
            <v>110.19</v>
          </cell>
          <cell r="W19">
            <v>118.53</v>
          </cell>
          <cell r="X19">
            <v>127.75</v>
          </cell>
          <cell r="Y19">
            <v>136.97</v>
          </cell>
          <cell r="Z19">
            <v>147.07</v>
          </cell>
          <cell r="AA19">
            <v>158.47999999999999</v>
          </cell>
          <cell r="AB19">
            <v>169.89</v>
          </cell>
          <cell r="AC19">
            <v>183.07</v>
          </cell>
          <cell r="AD19">
            <v>196.67</v>
          </cell>
          <cell r="AE19">
            <v>215.55</v>
          </cell>
          <cell r="AF19">
            <v>236.62</v>
          </cell>
          <cell r="AG19">
            <v>7375.2840000000006</v>
          </cell>
          <cell r="AH19">
            <v>7891.5538800000013</v>
          </cell>
          <cell r="AI19">
            <v>9071.5993200000012</v>
          </cell>
          <cell r="AJ19">
            <v>10104.139080000001</v>
          </cell>
          <cell r="AK19">
            <v>11210.431680000002</v>
          </cell>
          <cell r="AL19">
            <v>12316.72428</v>
          </cell>
          <cell r="AM19">
            <v>13570.522560000003</v>
          </cell>
          <cell r="AN19">
            <v>14971.826520000001</v>
          </cell>
          <cell r="AO19">
            <v>16078.119120000003</v>
          </cell>
          <cell r="AP19">
            <v>17258.164560000001</v>
          </cell>
          <cell r="AQ19">
            <v>18511.96284</v>
          </cell>
          <cell r="AR19">
            <v>19913.266800000005</v>
          </cell>
          <cell r="AS19">
            <v>21462.076440000004</v>
          </cell>
          <cell r="AT19">
            <v>23010.886080000004</v>
          </cell>
          <cell r="AU19">
            <v>24707.201400000005</v>
          </cell>
          <cell r="AV19">
            <v>26624.775240000003</v>
          </cell>
          <cell r="AW19">
            <v>28542.349080000007</v>
          </cell>
          <cell r="AX19">
            <v>30754.934280000001</v>
          </cell>
          <cell r="AY19">
            <v>33041.272320000011</v>
          </cell>
          <cell r="AZ19">
            <v>36212.644440000011</v>
          </cell>
          <cell r="BA19">
            <v>39752.780760000001</v>
          </cell>
        </row>
        <row r="20">
          <cell r="B20">
            <v>38</v>
          </cell>
          <cell r="C20" t="str">
            <v>Особо-вредные, слесарь КИПиА цеха 20(увеличение на 20%)</v>
          </cell>
          <cell r="D20">
            <v>2</v>
          </cell>
          <cell r="E20">
            <v>1.5</v>
          </cell>
          <cell r="G20">
            <v>1.05</v>
          </cell>
          <cell r="H20">
            <v>1.2</v>
          </cell>
          <cell r="I20">
            <v>1.26</v>
          </cell>
          <cell r="J20">
            <v>151.19999999999999</v>
          </cell>
          <cell r="K20">
            <v>6</v>
          </cell>
          <cell r="L20">
            <v>52.26</v>
          </cell>
          <cell r="M20">
            <v>55.92</v>
          </cell>
          <cell r="N20">
            <v>64.28</v>
          </cell>
          <cell r="O20">
            <v>71.599999999999994</v>
          </cell>
          <cell r="P20">
            <v>79.44</v>
          </cell>
          <cell r="Q20">
            <v>87.28</v>
          </cell>
          <cell r="R20">
            <v>96.16</v>
          </cell>
          <cell r="S20">
            <v>106.09</v>
          </cell>
          <cell r="T20">
            <v>113.93</v>
          </cell>
          <cell r="U20">
            <v>122.29</v>
          </cell>
          <cell r="V20">
            <v>131.18</v>
          </cell>
          <cell r="W20">
            <v>141.11000000000001</v>
          </cell>
          <cell r="X20">
            <v>152.08000000000001</v>
          </cell>
          <cell r="Y20">
            <v>163.06</v>
          </cell>
          <cell r="Z20">
            <v>175.08</v>
          </cell>
          <cell r="AA20">
            <v>188.67</v>
          </cell>
          <cell r="AB20">
            <v>202.26</v>
          </cell>
          <cell r="AC20">
            <v>217.93</v>
          </cell>
          <cell r="AD20">
            <v>234.14</v>
          </cell>
          <cell r="AE20">
            <v>256.61</v>
          </cell>
          <cell r="AF20">
            <v>281.69</v>
          </cell>
          <cell r="AG20">
            <v>7902.09</v>
          </cell>
          <cell r="AH20">
            <v>8455.2363000000005</v>
          </cell>
          <cell r="AI20">
            <v>9719.5707000000002</v>
          </cell>
          <cell r="AJ20">
            <v>10825.863300000001</v>
          </cell>
          <cell r="AK20">
            <v>12011.176800000001</v>
          </cell>
          <cell r="AL20">
            <v>13196.490299999999</v>
          </cell>
          <cell r="AM20">
            <v>14539.845600000002</v>
          </cell>
          <cell r="AN20">
            <v>16041.242699999999</v>
          </cell>
          <cell r="AO20">
            <v>17226.556200000003</v>
          </cell>
          <cell r="AP20">
            <v>18490.890599999999</v>
          </cell>
          <cell r="AQ20">
            <v>19834.245899999998</v>
          </cell>
          <cell r="AR20">
            <v>21335.643000000004</v>
          </cell>
          <cell r="AS20">
            <v>22995.081900000005</v>
          </cell>
          <cell r="AT20">
            <v>24654.520800000002</v>
          </cell>
          <cell r="AU20">
            <v>26472.001500000002</v>
          </cell>
          <cell r="AV20">
            <v>28526.544899999997</v>
          </cell>
          <cell r="AW20">
            <v>30581.088300000003</v>
          </cell>
          <cell r="AX20">
            <v>32951.715299999996</v>
          </cell>
          <cell r="AY20">
            <v>35401.363200000007</v>
          </cell>
          <cell r="AZ20">
            <v>38799.261900000005</v>
          </cell>
          <cell r="BA20">
            <v>42592.265099999997</v>
          </cell>
        </row>
        <row r="21">
          <cell r="B21">
            <v>20</v>
          </cell>
          <cell r="C21" t="str">
            <v>Особо-вредн.ремонт.перс. цеха1-2 отд.9 цехов 4,51,14,13</v>
          </cell>
          <cell r="D21">
            <v>2</v>
          </cell>
          <cell r="E21">
            <v>1.5</v>
          </cell>
          <cell r="G21">
            <v>1.05</v>
          </cell>
          <cell r="H21">
            <v>1.24</v>
          </cell>
          <cell r="I21">
            <v>1.302</v>
          </cell>
          <cell r="J21">
            <v>151.19999999999999</v>
          </cell>
          <cell r="K21">
            <v>6</v>
          </cell>
          <cell r="L21">
            <v>54</v>
          </cell>
          <cell r="M21">
            <v>57.78</v>
          </cell>
          <cell r="N21">
            <v>66.430000000000007</v>
          </cell>
          <cell r="O21">
            <v>73.989999999999995</v>
          </cell>
          <cell r="P21">
            <v>82.09</v>
          </cell>
          <cell r="Q21">
            <v>90.19</v>
          </cell>
          <cell r="R21">
            <v>99.37</v>
          </cell>
          <cell r="S21">
            <v>109.63</v>
          </cell>
          <cell r="T21">
            <v>117.73</v>
          </cell>
          <cell r="U21">
            <v>126.37</v>
          </cell>
          <cell r="V21">
            <v>135.55000000000001</v>
          </cell>
          <cell r="W21">
            <v>145.81</v>
          </cell>
          <cell r="X21">
            <v>157.15</v>
          </cell>
          <cell r="Y21">
            <v>168.49</v>
          </cell>
          <cell r="Z21">
            <v>180.92</v>
          </cell>
          <cell r="AA21">
            <v>194.96</v>
          </cell>
          <cell r="AB21">
            <v>209</v>
          </cell>
          <cell r="AC21">
            <v>225.2</v>
          </cell>
          <cell r="AD21">
            <v>241.94</v>
          </cell>
          <cell r="AE21">
            <v>265.16000000000003</v>
          </cell>
          <cell r="AF21">
            <v>291.08</v>
          </cell>
          <cell r="AG21">
            <v>8165.4930000000004</v>
          </cell>
          <cell r="AH21">
            <v>8737.077510000001</v>
          </cell>
          <cell r="AI21">
            <v>10043.55639</v>
          </cell>
          <cell r="AJ21">
            <v>11186.725410000001</v>
          </cell>
          <cell r="AK21">
            <v>12411.549360000001</v>
          </cell>
          <cell r="AL21">
            <v>13636.373309999999</v>
          </cell>
          <cell r="AM21">
            <v>15024.507120000002</v>
          </cell>
          <cell r="AN21">
            <v>16575.950789999999</v>
          </cell>
          <cell r="AO21">
            <v>17800.774740000001</v>
          </cell>
          <cell r="AP21">
            <v>19107.25362</v>
          </cell>
          <cell r="AQ21">
            <v>20495.387429999999</v>
          </cell>
          <cell r="AR21">
            <v>22046.831100000003</v>
          </cell>
          <cell r="AS21">
            <v>23761.584630000005</v>
          </cell>
          <cell r="AT21">
            <v>25476.338160000003</v>
          </cell>
          <cell r="AU21">
            <v>27354.401550000002</v>
          </cell>
          <cell r="AV21">
            <v>29477.42973</v>
          </cell>
          <cell r="AW21">
            <v>31600.457910000005</v>
          </cell>
          <cell r="AX21">
            <v>34050.105810000001</v>
          </cell>
          <cell r="AY21">
            <v>36581.408640000009</v>
          </cell>
          <cell r="AZ21">
            <v>40092.570630000002</v>
          </cell>
          <cell r="BA21">
            <v>44012.007269999995</v>
          </cell>
        </row>
        <row r="22">
          <cell r="B22">
            <v>21</v>
          </cell>
          <cell r="C22" t="str">
            <v>Особо-вредный ремонтный персонал цехов 3,8,14,13</v>
          </cell>
          <cell r="D22">
            <v>2</v>
          </cell>
          <cell r="E22">
            <v>1.5</v>
          </cell>
          <cell r="G22">
            <v>1.05</v>
          </cell>
          <cell r="H22">
            <v>1.24</v>
          </cell>
          <cell r="I22">
            <v>1.302</v>
          </cell>
          <cell r="J22">
            <v>100.2</v>
          </cell>
          <cell r="K22">
            <v>4</v>
          </cell>
          <cell r="L22">
            <v>81.489999999999995</v>
          </cell>
          <cell r="M22">
            <v>87.2</v>
          </cell>
          <cell r="N22">
            <v>100.24</v>
          </cell>
          <cell r="O22">
            <v>111.64</v>
          </cell>
          <cell r="P22">
            <v>123.87</v>
          </cell>
          <cell r="Q22">
            <v>136.09</v>
          </cell>
          <cell r="R22">
            <v>149.94999999999999</v>
          </cell>
          <cell r="S22">
            <v>165.43</v>
          </cell>
          <cell r="T22">
            <v>177.65</v>
          </cell>
          <cell r="U22">
            <v>190.69</v>
          </cell>
          <cell r="V22">
            <v>204.54</v>
          </cell>
          <cell r="W22">
            <v>220.03</v>
          </cell>
          <cell r="X22">
            <v>237.14</v>
          </cell>
          <cell r="Y22">
            <v>254.25</v>
          </cell>
          <cell r="Z22">
            <v>273</v>
          </cell>
          <cell r="AA22">
            <v>294.19</v>
          </cell>
          <cell r="AB22">
            <v>315.37</v>
          </cell>
          <cell r="AC22">
            <v>339.82</v>
          </cell>
          <cell r="AD22">
            <v>365.08</v>
          </cell>
          <cell r="AE22">
            <v>400.13</v>
          </cell>
          <cell r="AF22">
            <v>439.24</v>
          </cell>
          <cell r="AG22">
            <v>8165.4930000000004</v>
          </cell>
          <cell r="AH22">
            <v>8737.077510000001</v>
          </cell>
          <cell r="AI22">
            <v>10043.55639</v>
          </cell>
          <cell r="AJ22">
            <v>11186.725410000001</v>
          </cell>
          <cell r="AK22">
            <v>12411.549360000001</v>
          </cell>
          <cell r="AL22">
            <v>13636.373309999999</v>
          </cell>
          <cell r="AM22">
            <v>15024.507120000002</v>
          </cell>
          <cell r="AN22">
            <v>16575.950789999999</v>
          </cell>
          <cell r="AO22">
            <v>17800.774740000001</v>
          </cell>
          <cell r="AP22">
            <v>19107.25362</v>
          </cell>
          <cell r="AQ22">
            <v>20495.387429999999</v>
          </cell>
          <cell r="AR22">
            <v>22046.831100000003</v>
          </cell>
          <cell r="AS22">
            <v>23761.584630000005</v>
          </cell>
          <cell r="AT22">
            <v>25476.338160000003</v>
          </cell>
          <cell r="AU22">
            <v>27354.401550000002</v>
          </cell>
          <cell r="AV22">
            <v>29477.42973</v>
          </cell>
          <cell r="AW22">
            <v>31600.457910000005</v>
          </cell>
          <cell r="AX22">
            <v>34050.105810000001</v>
          </cell>
          <cell r="AY22">
            <v>36581.408640000009</v>
          </cell>
          <cell r="AZ22">
            <v>40092.570630000002</v>
          </cell>
          <cell r="BA22">
            <v>44012.007269999995</v>
          </cell>
        </row>
        <row r="23">
          <cell r="B23">
            <v>39</v>
          </cell>
          <cell r="C23" t="str">
            <v>Особо-вредные (24%)</v>
          </cell>
          <cell r="D23">
            <v>2</v>
          </cell>
          <cell r="E23">
            <v>1.5</v>
          </cell>
          <cell r="G23">
            <v>1.05</v>
          </cell>
          <cell r="H23">
            <v>1.24</v>
          </cell>
          <cell r="I23">
            <v>1.302</v>
          </cell>
          <cell r="J23">
            <v>100.2</v>
          </cell>
          <cell r="K23">
            <v>4</v>
          </cell>
          <cell r="L23">
            <v>81.489999999999995</v>
          </cell>
          <cell r="M23">
            <v>87.2</v>
          </cell>
          <cell r="N23">
            <v>100.24</v>
          </cell>
          <cell r="O23">
            <v>111.64</v>
          </cell>
          <cell r="P23">
            <v>123.87</v>
          </cell>
          <cell r="Q23">
            <v>136.09</v>
          </cell>
          <cell r="R23">
            <v>149.94999999999999</v>
          </cell>
          <cell r="S23">
            <v>165.43</v>
          </cell>
          <cell r="T23">
            <v>177.65</v>
          </cell>
          <cell r="U23">
            <v>190.69</v>
          </cell>
          <cell r="V23">
            <v>204.54</v>
          </cell>
          <cell r="W23">
            <v>220.03</v>
          </cell>
          <cell r="X23">
            <v>237.14</v>
          </cell>
          <cell r="Y23">
            <v>254.25</v>
          </cell>
          <cell r="Z23">
            <v>273</v>
          </cell>
          <cell r="AA23">
            <v>294.19</v>
          </cell>
          <cell r="AB23">
            <v>315.37</v>
          </cell>
          <cell r="AC23">
            <v>339.82</v>
          </cell>
          <cell r="AD23">
            <v>365.08</v>
          </cell>
          <cell r="AE23">
            <v>400.13</v>
          </cell>
          <cell r="AF23">
            <v>439.24</v>
          </cell>
          <cell r="AG23">
            <v>8165.4930000000004</v>
          </cell>
          <cell r="AH23">
            <v>8737.077510000001</v>
          </cell>
          <cell r="AI23">
            <v>10043.55639</v>
          </cell>
          <cell r="AJ23">
            <v>11186.725410000001</v>
          </cell>
          <cell r="AK23">
            <v>12411.549360000001</v>
          </cell>
          <cell r="AL23">
            <v>13636.373309999999</v>
          </cell>
          <cell r="AM23">
            <v>15024.507120000002</v>
          </cell>
          <cell r="AN23">
            <v>16575.950789999999</v>
          </cell>
          <cell r="AO23">
            <v>17800.774740000001</v>
          </cell>
          <cell r="AP23">
            <v>19107.25362</v>
          </cell>
          <cell r="AQ23">
            <v>20495.387429999999</v>
          </cell>
          <cell r="AR23">
            <v>22046.831100000003</v>
          </cell>
          <cell r="AS23">
            <v>23761.584630000005</v>
          </cell>
          <cell r="AT23">
            <v>25476.338160000003</v>
          </cell>
          <cell r="AU23">
            <v>27354.401550000002</v>
          </cell>
          <cell r="AV23">
            <v>29477.42973</v>
          </cell>
          <cell r="AW23">
            <v>31600.457910000005</v>
          </cell>
          <cell r="AX23">
            <v>34050.105810000001</v>
          </cell>
          <cell r="AY23">
            <v>36581.408640000009</v>
          </cell>
          <cell r="AZ23">
            <v>40092.570630000002</v>
          </cell>
          <cell r="BA23">
            <v>44012.007269999995</v>
          </cell>
        </row>
        <row r="24">
          <cell r="B24">
            <v>50</v>
          </cell>
          <cell r="C24" t="str">
            <v>Нормальные</v>
          </cell>
          <cell r="D24">
            <v>3</v>
          </cell>
          <cell r="E24">
            <v>1.1000000000000001</v>
          </cell>
          <cell r="G24">
            <v>1</v>
          </cell>
          <cell r="H24">
            <v>1</v>
          </cell>
          <cell r="I24">
            <v>1</v>
          </cell>
          <cell r="J24">
            <v>168</v>
          </cell>
          <cell r="K24">
            <v>7</v>
          </cell>
          <cell r="L24">
            <v>27.38</v>
          </cell>
          <cell r="M24">
            <v>29.29</v>
          </cell>
          <cell r="N24">
            <v>33.67</v>
          </cell>
          <cell r="O24">
            <v>37.5</v>
          </cell>
          <cell r="P24">
            <v>41.61</v>
          </cell>
          <cell r="Q24">
            <v>45.72</v>
          </cell>
          <cell r="R24">
            <v>50.37</v>
          </cell>
          <cell r="S24">
            <v>55.57</v>
          </cell>
          <cell r="T24">
            <v>59.68</v>
          </cell>
          <cell r="U24">
            <v>64.06</v>
          </cell>
          <cell r="V24">
            <v>68.709999999999994</v>
          </cell>
          <cell r="W24">
            <v>73.91</v>
          </cell>
          <cell r="X24">
            <v>79.66</v>
          </cell>
          <cell r="Y24">
            <v>85.41</v>
          </cell>
          <cell r="Z24">
            <v>91.71</v>
          </cell>
          <cell r="AA24">
            <v>98.83</v>
          </cell>
          <cell r="AB24">
            <v>105.94</v>
          </cell>
          <cell r="AC24">
            <v>114.16</v>
          </cell>
          <cell r="AD24">
            <v>122.64</v>
          </cell>
          <cell r="AE24">
            <v>134.41</v>
          </cell>
          <cell r="AF24">
            <v>147.55000000000001</v>
          </cell>
          <cell r="AG24">
            <v>4599.1000000000004</v>
          </cell>
          <cell r="AH24">
            <v>4921.0370000000003</v>
          </cell>
          <cell r="AI24">
            <v>5656.893</v>
          </cell>
          <cell r="AJ24">
            <v>6300.7670000000007</v>
          </cell>
          <cell r="AK24">
            <v>6990.6320000000005</v>
          </cell>
          <cell r="AL24">
            <v>7680.4970000000003</v>
          </cell>
          <cell r="AM24">
            <v>8462.344000000001</v>
          </cell>
          <cell r="AN24">
            <v>9336.1730000000007</v>
          </cell>
          <cell r="AO24">
            <v>10026.038000000002</v>
          </cell>
          <cell r="AP24">
            <v>10761.894</v>
          </cell>
          <cell r="AQ24">
            <v>11543.741</v>
          </cell>
          <cell r="AR24">
            <v>12417.570000000002</v>
          </cell>
          <cell r="AS24">
            <v>13383.381000000001</v>
          </cell>
          <cell r="AT24">
            <v>14349.192000000001</v>
          </cell>
          <cell r="AU24">
            <v>15406.985000000002</v>
          </cell>
          <cell r="AV24">
            <v>16602.751</v>
          </cell>
          <cell r="AW24">
            <v>17798.517000000003</v>
          </cell>
          <cell r="AX24">
            <v>19178.246999999999</v>
          </cell>
          <cell r="AY24">
            <v>20603.968000000004</v>
          </cell>
          <cell r="AZ24">
            <v>22581.581000000002</v>
          </cell>
          <cell r="BA24">
            <v>24789.149000000001</v>
          </cell>
        </row>
        <row r="25">
          <cell r="A25">
            <v>1</v>
          </cell>
          <cell r="B25">
            <v>35</v>
          </cell>
          <cell r="C25" t="str">
            <v>Hормальные</v>
          </cell>
          <cell r="D25">
            <v>4</v>
          </cell>
          <cell r="E25">
            <v>1</v>
          </cell>
          <cell r="G25">
            <v>1</v>
          </cell>
          <cell r="H25">
            <v>1</v>
          </cell>
          <cell r="I25">
            <v>1</v>
          </cell>
          <cell r="J25">
            <v>168</v>
          </cell>
          <cell r="K25">
            <v>7</v>
          </cell>
          <cell r="L25">
            <v>24.89</v>
          </cell>
          <cell r="M25">
            <v>26.63</v>
          </cell>
          <cell r="N25">
            <v>28.62</v>
          </cell>
          <cell r="O25">
            <v>30.86</v>
          </cell>
          <cell r="P25">
            <v>33.1</v>
          </cell>
          <cell r="Q25">
            <v>35.590000000000003</v>
          </cell>
          <cell r="R25">
            <v>38.33</v>
          </cell>
          <cell r="S25">
            <v>41.31</v>
          </cell>
          <cell r="T25">
            <v>44.3</v>
          </cell>
          <cell r="U25">
            <v>47.53</v>
          </cell>
          <cell r="V25">
            <v>51.02</v>
          </cell>
          <cell r="W25">
            <v>54.75</v>
          </cell>
          <cell r="X25">
            <v>58.98</v>
          </cell>
          <cell r="Y25">
            <v>63.46</v>
          </cell>
          <cell r="Z25">
            <v>68.19</v>
          </cell>
          <cell r="AA25">
            <v>73.42</v>
          </cell>
          <cell r="AB25">
            <v>78.89</v>
          </cell>
          <cell r="AC25">
            <v>84.86</v>
          </cell>
          <cell r="AD25">
            <v>91.33</v>
          </cell>
          <cell r="AE25">
            <v>98.05</v>
          </cell>
          <cell r="AF25">
            <v>105.52</v>
          </cell>
          <cell r="AG25">
            <v>4181</v>
          </cell>
          <cell r="AH25">
            <v>4473.67</v>
          </cell>
          <cell r="AI25">
            <v>4808.1499999999996</v>
          </cell>
          <cell r="AJ25">
            <v>5184.4399999999996</v>
          </cell>
          <cell r="AK25">
            <v>5560.7300000000005</v>
          </cell>
          <cell r="AL25">
            <v>5978.83</v>
          </cell>
          <cell r="AM25">
            <v>6438.74</v>
          </cell>
          <cell r="AN25">
            <v>6940.46</v>
          </cell>
          <cell r="AO25">
            <v>7442.18</v>
          </cell>
          <cell r="AP25">
            <v>7985.71</v>
          </cell>
          <cell r="AQ25">
            <v>8571.0499999999993</v>
          </cell>
          <cell r="AR25">
            <v>9198.2000000000007</v>
          </cell>
          <cell r="AS25">
            <v>9908.9700000000012</v>
          </cell>
          <cell r="AT25">
            <v>10661.55</v>
          </cell>
          <cell r="AU25">
            <v>11455.94</v>
          </cell>
          <cell r="AV25">
            <v>12333.95</v>
          </cell>
          <cell r="AW25">
            <v>13253.77</v>
          </cell>
          <cell r="AX25">
            <v>14257.210000000001</v>
          </cell>
          <cell r="AY25">
            <v>15344.27</v>
          </cell>
          <cell r="AZ25">
            <v>16473.14</v>
          </cell>
          <cell r="BA25">
            <v>17727.440000000002</v>
          </cell>
        </row>
        <row r="26">
          <cell r="A26">
            <v>1</v>
          </cell>
          <cell r="B26">
            <v>36</v>
          </cell>
          <cell r="C26" t="str">
            <v>Вредные (8%)</v>
          </cell>
          <cell r="D26">
            <v>4</v>
          </cell>
          <cell r="E26">
            <v>1</v>
          </cell>
          <cell r="G26">
            <v>1</v>
          </cell>
          <cell r="H26">
            <v>1.08</v>
          </cell>
          <cell r="I26">
            <v>1.08</v>
          </cell>
          <cell r="J26">
            <v>168</v>
          </cell>
          <cell r="K26">
            <v>7</v>
          </cell>
          <cell r="L26">
            <v>26.88</v>
          </cell>
          <cell r="M26">
            <v>28.76</v>
          </cell>
          <cell r="N26">
            <v>30.91</v>
          </cell>
          <cell r="O26">
            <v>33.33</v>
          </cell>
          <cell r="P26">
            <v>35.75</v>
          </cell>
          <cell r="Q26">
            <v>38.44</v>
          </cell>
          <cell r="R26">
            <v>41.39</v>
          </cell>
          <cell r="S26">
            <v>44.62</v>
          </cell>
          <cell r="T26">
            <v>47.84</v>
          </cell>
          <cell r="U26">
            <v>51.34</v>
          </cell>
          <cell r="V26">
            <v>55.1</v>
          </cell>
          <cell r="W26">
            <v>59.13</v>
          </cell>
          <cell r="X26">
            <v>63.7</v>
          </cell>
          <cell r="Y26">
            <v>68.540000000000006</v>
          </cell>
          <cell r="Z26">
            <v>73.650000000000006</v>
          </cell>
          <cell r="AA26">
            <v>79.290000000000006</v>
          </cell>
          <cell r="AB26">
            <v>85.2</v>
          </cell>
          <cell r="AC26">
            <v>91.65</v>
          </cell>
          <cell r="AD26">
            <v>98.64</v>
          </cell>
          <cell r="AE26">
            <v>105.9</v>
          </cell>
          <cell r="AF26">
            <v>113.96</v>
          </cell>
          <cell r="AG26">
            <v>4515.4800000000005</v>
          </cell>
          <cell r="AH26">
            <v>4831.5636000000004</v>
          </cell>
          <cell r="AI26">
            <v>5192.8019999999997</v>
          </cell>
          <cell r="AJ26">
            <v>5599.1952000000001</v>
          </cell>
          <cell r="AK26">
            <v>6005.5884000000005</v>
          </cell>
          <cell r="AL26">
            <v>6457.1364000000003</v>
          </cell>
          <cell r="AM26">
            <v>6953.8392000000003</v>
          </cell>
          <cell r="AN26">
            <v>7495.6968000000006</v>
          </cell>
          <cell r="AO26">
            <v>8037.5544000000009</v>
          </cell>
          <cell r="AP26">
            <v>8624.5668000000005</v>
          </cell>
          <cell r="AQ26">
            <v>9256.7340000000004</v>
          </cell>
          <cell r="AR26">
            <v>9934.0560000000023</v>
          </cell>
          <cell r="AS26">
            <v>10701.687600000001</v>
          </cell>
          <cell r="AT26">
            <v>11514.474</v>
          </cell>
          <cell r="AU26">
            <v>12372.415200000001</v>
          </cell>
          <cell r="AV26">
            <v>13320.666000000001</v>
          </cell>
          <cell r="AW26">
            <v>14314.071600000001</v>
          </cell>
          <cell r="AX26">
            <v>15397.786800000002</v>
          </cell>
          <cell r="AY26">
            <v>16571.811600000001</v>
          </cell>
          <cell r="AZ26">
            <v>17790.9912</v>
          </cell>
          <cell r="BA26">
            <v>19145.635200000004</v>
          </cell>
        </row>
        <row r="27">
          <cell r="A27">
            <v>1</v>
          </cell>
          <cell r="B27">
            <v>37</v>
          </cell>
          <cell r="C27" t="str">
            <v>Вредные (12%)</v>
          </cell>
          <cell r="D27">
            <v>4</v>
          </cell>
          <cell r="E27">
            <v>1</v>
          </cell>
          <cell r="G27">
            <v>1</v>
          </cell>
          <cell r="H27">
            <v>1.1200000000000001</v>
          </cell>
          <cell r="I27">
            <v>1.1200000000000001</v>
          </cell>
          <cell r="J27">
            <v>168</v>
          </cell>
          <cell r="K27">
            <v>7</v>
          </cell>
          <cell r="L27">
            <v>27.87</v>
          </cell>
          <cell r="M27">
            <v>29.82</v>
          </cell>
          <cell r="N27">
            <v>32.049999999999997</v>
          </cell>
          <cell r="O27">
            <v>34.56</v>
          </cell>
          <cell r="P27">
            <v>37.07</v>
          </cell>
          <cell r="Q27">
            <v>39.86</v>
          </cell>
          <cell r="R27">
            <v>42.92</v>
          </cell>
          <cell r="S27">
            <v>46.27</v>
          </cell>
          <cell r="T27">
            <v>49.61</v>
          </cell>
          <cell r="U27">
            <v>53.24</v>
          </cell>
          <cell r="V27">
            <v>57.14</v>
          </cell>
          <cell r="W27">
            <v>61.32</v>
          </cell>
          <cell r="X27">
            <v>66.06</v>
          </cell>
          <cell r="Y27">
            <v>71.08</v>
          </cell>
          <cell r="Z27">
            <v>76.37</v>
          </cell>
          <cell r="AA27">
            <v>82.23</v>
          </cell>
          <cell r="AB27">
            <v>88.36</v>
          </cell>
          <cell r="AC27">
            <v>95.05</v>
          </cell>
          <cell r="AD27">
            <v>102.3</v>
          </cell>
          <cell r="AE27">
            <v>109.82</v>
          </cell>
          <cell r="AF27">
            <v>118.18</v>
          </cell>
          <cell r="AG27">
            <v>4682.72</v>
          </cell>
          <cell r="AH27">
            <v>5010.5104000000001</v>
          </cell>
          <cell r="AI27">
            <v>5385.1279999999997</v>
          </cell>
          <cell r="AJ27">
            <v>5806.5727999999999</v>
          </cell>
          <cell r="AK27">
            <v>6228.017600000001</v>
          </cell>
          <cell r="AL27">
            <v>6696.289600000001</v>
          </cell>
          <cell r="AM27">
            <v>7211.3888000000006</v>
          </cell>
          <cell r="AN27">
            <v>7773.3152000000009</v>
          </cell>
          <cell r="AO27">
            <v>8335.2416000000012</v>
          </cell>
          <cell r="AP27">
            <v>8943.9952000000012</v>
          </cell>
          <cell r="AQ27">
            <v>9599.5760000000009</v>
          </cell>
          <cell r="AR27">
            <v>10301.984000000002</v>
          </cell>
          <cell r="AS27">
            <v>11098.046400000003</v>
          </cell>
          <cell r="AT27">
            <v>11940.936</v>
          </cell>
          <cell r="AU27">
            <v>12830.652800000002</v>
          </cell>
          <cell r="AV27">
            <v>13814.024000000001</v>
          </cell>
          <cell r="AW27">
            <v>14844.222400000002</v>
          </cell>
          <cell r="AX27">
            <v>15968.075200000003</v>
          </cell>
          <cell r="AY27">
            <v>17185.582400000003</v>
          </cell>
          <cell r="AZ27">
            <v>18449.916800000003</v>
          </cell>
          <cell r="BA27">
            <v>19854.732800000005</v>
          </cell>
        </row>
      </sheetData>
      <sheetData sheetId="1">
        <row r="1">
          <cell r="H1">
            <v>4181</v>
          </cell>
        </row>
      </sheetData>
      <sheetData sheetId="2">
        <row r="1">
          <cell r="H1">
            <v>4181</v>
          </cell>
        </row>
      </sheetData>
      <sheetData sheetId="3">
        <row r="1">
          <cell r="H1">
            <v>4181</v>
          </cell>
        </row>
      </sheetData>
      <sheetData sheetId="4">
        <row r="1">
          <cell r="H1">
            <v>4181</v>
          </cell>
        </row>
      </sheetData>
      <sheetData sheetId="5">
        <row r="1">
          <cell r="H1">
            <v>4181</v>
          </cell>
        </row>
      </sheetData>
      <sheetData sheetId="6">
        <row r="1">
          <cell r="H1">
            <v>4181</v>
          </cell>
        </row>
      </sheetData>
      <sheetData sheetId="7">
        <row r="1">
          <cell r="H1">
            <v>4181</v>
          </cell>
        </row>
      </sheetData>
      <sheetData sheetId="8">
        <row r="1">
          <cell r="H1">
            <v>4181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ехнический"/>
      <sheetName val="показатели"/>
      <sheetName val="титул"/>
      <sheetName val="титэк"/>
      <sheetName val="Произв Программа ф1"/>
      <sheetName val="Проект бюджетаФ2"/>
      <sheetName val="Капвложения"/>
      <sheetName val="Инвестиции"/>
      <sheetName val="титфин"/>
      <sheetName val="Форма8"/>
      <sheetName val="Форма9"/>
      <sheetName val="ПрогнозБалФ10"/>
      <sheetName val="Баланс_импорт"/>
      <sheetName val="Ф2_импорт"/>
      <sheetName val="Форма9_импорт"/>
    </sheetNames>
    <sheetDataSet>
      <sheetData sheetId="0" refreshError="1">
        <row r="3">
          <cell r="G3" t="str">
            <v>Выплаты денежных средств</v>
          </cell>
        </row>
        <row r="4">
          <cell r="G4" t="str">
            <v>Авансы выданные</v>
          </cell>
        </row>
        <row r="5">
          <cell r="G5" t="str">
            <v>Авансы полученные</v>
          </cell>
        </row>
        <row r="6">
          <cell r="G6" t="str">
            <v>Возврат временной финансовой помощи</v>
          </cell>
        </row>
        <row r="7">
          <cell r="G7" t="str">
            <v>Возврат госпошлины по выигранным судам</v>
          </cell>
        </row>
        <row r="8">
          <cell r="G8" t="str">
            <v>Возврат кредиторской задолжности</v>
          </cell>
        </row>
        <row r="9">
          <cell r="G9" t="str">
            <v>Возврат ошибочно перечисленных средств</v>
          </cell>
        </row>
        <row r="10">
          <cell r="G10" t="str">
            <v>Возврат средств дебиторской задолжности</v>
          </cell>
        </row>
        <row r="11">
          <cell r="G11" t="str">
            <v>Возврат средств, перечисленных в обеспечение конкурсной заявки (выплаты)</v>
          </cell>
        </row>
        <row r="12">
          <cell r="G12" t="str">
            <v>Возврат средств,перечисленных в обеспечение конкурсной заявки (поступления)</v>
          </cell>
        </row>
        <row r="13">
          <cell r="G13" t="str">
            <v>Возмещение НДС из бюджета</v>
          </cell>
        </row>
        <row r="14">
          <cell r="G14" t="str">
            <v>Выплата командировочных</v>
          </cell>
        </row>
        <row r="15">
          <cell r="G15" t="str">
            <v>Выплата корпоративного подоходного налога</v>
          </cell>
        </row>
        <row r="16">
          <cell r="G16" t="str">
            <v>Выплата по прочим налогам</v>
          </cell>
        </row>
        <row r="17">
          <cell r="G17" t="str">
            <v>Выплата по страховым премиям</v>
          </cell>
        </row>
        <row r="18">
          <cell r="G18" t="str">
            <v>Выплаты в пенсионные фонды</v>
          </cell>
        </row>
        <row r="19">
          <cell r="G19" t="str">
            <v>Выплаты дивидендов</v>
          </cell>
        </row>
        <row r="20">
          <cell r="G20" t="str">
            <v>Выплаты за приобретенные товары</v>
          </cell>
        </row>
        <row r="21">
          <cell r="G21" t="str">
            <v>Выплаты за услуги аренды</v>
          </cell>
        </row>
        <row r="22">
          <cell r="G22" t="str">
            <v>Выплаты за услуги связи</v>
          </cell>
        </row>
        <row r="23">
          <cell r="G23" t="str">
            <v>Выплаты за услуги стронних организаций</v>
          </cell>
        </row>
        <row r="24">
          <cell r="G24" t="str">
            <v>Выплаты на ремонт ОС (СС)</v>
          </cell>
        </row>
        <row r="25">
          <cell r="G25" t="str">
            <v>Выплаты на услуги связи  (СС)</v>
          </cell>
        </row>
        <row r="26">
          <cell r="G26" t="str">
            <v>Выплаты на энергиюю и коммунальные услуги (СС)</v>
          </cell>
        </row>
        <row r="27">
          <cell r="G27" t="str">
            <v>Выплаты по аренде (СС)</v>
          </cell>
        </row>
        <row r="28">
          <cell r="G28" t="str">
            <v>Выплаты по индивидуальному подоходному налогу</v>
          </cell>
        </row>
        <row r="29">
          <cell r="G29" t="str">
            <v>Выплаты по командировочным персоонала социальной сферы</v>
          </cell>
        </row>
        <row r="30">
          <cell r="G30" t="str">
            <v>Выплаты по коммунальным услугам и электроэнергии</v>
          </cell>
        </row>
        <row r="31">
          <cell r="G31" t="str">
            <v>Выплаты по материалам для производства (СС)</v>
          </cell>
        </row>
        <row r="32">
          <cell r="G32" t="str">
            <v>Выплаты по налоговым платежам и сборам (СС)</v>
          </cell>
        </row>
        <row r="33">
          <cell r="G33" t="str">
            <v>Выплаты по научно-исследовательским разработкам</v>
          </cell>
        </row>
        <row r="34">
          <cell r="G34" t="str">
            <v>Выплаты по НДС</v>
          </cell>
        </row>
        <row r="35">
          <cell r="G35" t="str">
            <v>Выплаты по организационному подбору кадров</v>
          </cell>
        </row>
        <row r="36">
          <cell r="G36" t="str">
            <v>Выплаты по основному персооналу по социальной сфере</v>
          </cell>
        </row>
        <row r="37">
          <cell r="G37" t="str">
            <v>Выплаты по офисным расходам (СС)</v>
          </cell>
        </row>
        <row r="38">
          <cell r="G38" t="str">
            <v>Выплаты по приобретенным производственным материалам</v>
          </cell>
        </row>
        <row r="39">
          <cell r="G39" t="str">
            <v>Выплаты по прочим накладным расходам (СС)</v>
          </cell>
        </row>
        <row r="40">
          <cell r="G40" t="str">
            <v>Выплаты по рекламе, участие в выставках, конференциях, ярмарках</v>
          </cell>
        </row>
        <row r="41">
          <cell r="G41" t="str">
            <v>Выплаты по ремонту основных средств</v>
          </cell>
        </row>
        <row r="42">
          <cell r="G42" t="str">
            <v>Выплаты по социальной программе (проведение праздничных мероприятий, путевки для детей сотрудников и др</v>
          </cell>
        </row>
        <row r="43">
          <cell r="G43" t="str">
            <v>Выплаты по социальной сфере</v>
          </cell>
        </row>
        <row r="44">
          <cell r="G44" t="str">
            <v>Выплаты по социальному налогу и отчислениям в ФСС</v>
          </cell>
        </row>
        <row r="45">
          <cell r="G45" t="str">
            <v>Выплаты по страхованию</v>
          </cell>
        </row>
        <row r="46">
          <cell r="G46" t="str">
            <v>Выплаты по таможенным услугам</v>
          </cell>
        </row>
        <row r="47">
          <cell r="G47" t="str">
            <v>Выплаты по услугам сторонних организаций, связанных с социальной сферой</v>
          </cell>
        </row>
        <row r="48">
          <cell r="G48" t="str">
            <v>Выплаты по услугам страхования  (СС)</v>
          </cell>
        </row>
        <row r="49">
          <cell r="G49" t="str">
            <v>Выплаты по штрафам и неустойкам в бюджет</v>
          </cell>
        </row>
        <row r="50">
          <cell r="G50" t="str">
            <v>Выплаты штрафов и неустоек по хоздоговорам</v>
          </cell>
        </row>
        <row r="51">
          <cell r="G51" t="str">
            <v>Доходы от дискотеки</v>
          </cell>
        </row>
        <row r="52">
          <cell r="G52" t="str">
            <v>Доходы от ресторана</v>
          </cell>
        </row>
        <row r="53">
          <cell r="G53" t="str">
            <v>Доходы пиано-бар</v>
          </cell>
        </row>
        <row r="54">
          <cell r="G54" t="str">
            <v>Конвертация денежных средств</v>
          </cell>
        </row>
        <row r="55">
          <cell r="G55" t="str">
            <v>Оплата труда (выплата)</v>
          </cell>
        </row>
        <row r="56">
          <cell r="G56" t="str">
            <v>Оттоки средств на объекты социальной сферы</v>
          </cell>
        </row>
        <row r="57">
          <cell r="G57" t="str">
            <v>Перемещение банк-банк</v>
          </cell>
        </row>
        <row r="58">
          <cell r="G58" t="str">
            <v>Перемещение банк-касса</v>
          </cell>
        </row>
        <row r="59">
          <cell r="G59" t="str">
            <v>Перемещение денежных средств</v>
          </cell>
        </row>
        <row r="60">
          <cell r="G60" t="str">
            <v>Перемещение касса-банк</v>
          </cell>
        </row>
        <row r="61">
          <cell r="G61" t="str">
            <v>Перечисление средств в обеспечение конкурсной заявки</v>
          </cell>
        </row>
        <row r="62">
          <cell r="G62" t="str">
            <v>Погашение кредита банков</v>
          </cell>
        </row>
        <row r="63">
          <cell r="G63" t="str">
            <v>Покупка ЦБ и долей участия в ТОО</v>
          </cell>
        </row>
        <row r="64">
          <cell r="G64" t="str">
            <v>Получение временной финансовой помощи</v>
          </cell>
        </row>
        <row r="65">
          <cell r="G65" t="str">
            <v>Получение ден. средств от эмиссии ЦБ</v>
          </cell>
        </row>
        <row r="66">
          <cell r="G66" t="str">
            <v>Получение кредитов</v>
          </cell>
        </row>
        <row r="67">
          <cell r="G67" t="str">
            <v>Получение средств в обеспечение конкурсной заявки</v>
          </cell>
        </row>
        <row r="68">
          <cell r="G68" t="str">
            <v>Поступление денежных средств</v>
          </cell>
        </row>
        <row r="69">
          <cell r="G69" t="str">
            <v>Поступление ранее выданной финансовой помощи</v>
          </cell>
        </row>
        <row r="70">
          <cell r="G70" t="str">
            <v>Поступление спонсорской помощи</v>
          </cell>
        </row>
        <row r="71">
          <cell r="G71" t="str">
            <v>Поступление страховой премии</v>
          </cell>
        </row>
        <row r="72">
          <cell r="G72" t="str">
            <v>Поступления за игру на полях</v>
          </cell>
        </row>
        <row r="73">
          <cell r="G73" t="str">
            <v>Поступления от аренды</v>
          </cell>
        </row>
        <row r="74">
          <cell r="G74" t="str">
            <v>Поступления от аренды гольф-полей для турнира</v>
          </cell>
        </row>
        <row r="75">
          <cell r="G75" t="str">
            <v>Поступления от аренды по ОС</v>
          </cell>
        </row>
        <row r="76">
          <cell r="G76" t="str">
            <v>Поступления от брокерской и таможенной деятельности</v>
          </cell>
        </row>
        <row r="77">
          <cell r="G77" t="str">
            <v>Поступления от проката гольф-кары</v>
          </cell>
        </row>
        <row r="78">
          <cell r="G78" t="str">
            <v>Поступления от промывки жд цистерн</v>
          </cell>
        </row>
        <row r="79">
          <cell r="G79" t="str">
            <v>Поступления от реализации готовой продукции</v>
          </cell>
        </row>
        <row r="80">
          <cell r="G80" t="str">
            <v>Поступления от реализации лошадей</v>
          </cell>
        </row>
        <row r="81">
          <cell r="G81" t="str">
            <v>Поступления от реализации материалов</v>
          </cell>
        </row>
        <row r="82">
          <cell r="G82" t="str">
            <v>Поступления от реализации нефти и нефтепродуктов</v>
          </cell>
        </row>
        <row r="83">
          <cell r="G83" t="str">
            <v>Поступления от реализации нефти и нефтепродуктов на внутреннем рынке</v>
          </cell>
        </row>
        <row r="84">
          <cell r="G84" t="str">
            <v>Поступления от реализации нефти и нефтепродуктов по экспорту</v>
          </cell>
        </row>
        <row r="85">
          <cell r="G85" t="str">
            <v>Поступления от реализации ОС и НМА</v>
          </cell>
        </row>
        <row r="86">
          <cell r="G86" t="str">
            <v>Поступления от реализации приобретенных товаров</v>
          </cell>
        </row>
        <row r="87">
          <cell r="G87" t="str">
            <v>Поступления от реализации приобретенных товаров в социальной сфере</v>
          </cell>
        </row>
        <row r="88">
          <cell r="G88" t="str">
            <v>Поступления от реализации прочих товаров и услуг</v>
          </cell>
        </row>
        <row r="89">
          <cell r="G89" t="str">
            <v>Поступления от реализации собак</v>
          </cell>
        </row>
        <row r="90">
          <cell r="G90" t="str">
            <v>Поступления от рекламных услуг (СС)</v>
          </cell>
        </row>
        <row r="91">
          <cell r="G91" t="str">
            <v>Поступления от ресторанно-гостиничного обслуживания</v>
          </cell>
        </row>
        <row r="92">
          <cell r="G92" t="str">
            <v>Поступления от санаторно-курортных услуг</v>
          </cell>
        </row>
        <row r="93">
          <cell r="G93" t="str">
            <v>Поступления от социальной сферы</v>
          </cell>
        </row>
        <row r="94">
          <cell r="G94" t="str">
            <v>Поступления от строительно-монтажных работ</v>
          </cell>
        </row>
        <row r="95">
          <cell r="G95" t="str">
            <v>Поступления от строительства и ремонта автодорог</v>
          </cell>
        </row>
        <row r="96">
          <cell r="G96" t="str">
            <v>Поступления от транспортировки грузов</v>
          </cell>
        </row>
        <row r="97">
          <cell r="G97" t="str">
            <v>Поступления по буровым работам</v>
          </cell>
        </row>
        <row r="98">
          <cell r="G98" t="str">
            <v>Поступления по дивидендам или от доли участия в ТОО</v>
          </cell>
        </row>
        <row r="99">
          <cell r="G99" t="str">
            <v>Поступления по доверительному управлению</v>
          </cell>
        </row>
        <row r="100">
          <cell r="G100" t="str">
            <v>Поступления по инвестиционной деятельности</v>
          </cell>
        </row>
        <row r="101">
          <cell r="G101" t="str">
            <v>Поступления по инвестициям и взносам в уставный капитал</v>
          </cell>
        </row>
        <row r="102">
          <cell r="G102" t="str">
            <v>Поступления по субаренде ресторана</v>
          </cell>
        </row>
        <row r="103">
          <cell r="G103" t="str">
            <v>Поступления по членским взносам</v>
          </cell>
        </row>
        <row r="104">
          <cell r="G104" t="str">
            <v>Предоставление временной финансовой помощи</v>
          </cell>
        </row>
        <row r="105">
          <cell r="G105" t="str">
            <v>Приобретение ОС и НМА</v>
          </cell>
        </row>
        <row r="106">
          <cell r="G106" t="str">
            <v>Прочие выплаты (СС)</v>
          </cell>
        </row>
        <row r="107">
          <cell r="G107" t="str">
            <v>Прочие выплаты инвестиционной деятельности</v>
          </cell>
        </row>
        <row r="108">
          <cell r="G108" t="str">
            <v>Прочие выплаты по основной деятельности</v>
          </cell>
        </row>
        <row r="109">
          <cell r="G109" t="str">
            <v>Прочие выплаты по финансовой деятельности</v>
          </cell>
        </row>
        <row r="110">
          <cell r="G110" t="str">
            <v>Прочие поступления от операционной деятельности</v>
          </cell>
        </row>
        <row r="111">
          <cell r="G111" t="str">
            <v>Прочие поступления от финансовой деятельности</v>
          </cell>
        </row>
        <row r="112">
          <cell r="G112" t="str">
            <v>Прочие поступления по инвестиционной деятельности</v>
          </cell>
        </row>
        <row r="113">
          <cell r="G113" t="str">
            <v>Прочие поступления по социальной сфере</v>
          </cell>
        </row>
        <row r="114">
          <cell r="G114" t="str">
            <v>Прочие услуги основной деятельности</v>
          </cell>
        </row>
        <row r="115">
          <cell r="G115" t="str">
            <v>Реализация ОС (СС)</v>
          </cell>
        </row>
        <row r="116">
          <cell r="G116" t="str">
            <v>Реализация ТМЗ (СС)</v>
          </cell>
        </row>
        <row r="117">
          <cell r="G117" t="str">
            <v>Спонсорство (выплаты)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isclaimer"/>
      <sheetName val="Прил.1 Navigation"/>
      <sheetName val="Assumptions"/>
      <sheetName val="Revenue"/>
      <sheetName val="Expenses"/>
      <sheetName val="SG&amp;A"/>
      <sheetName val="WorCap"/>
      <sheetName val="CAPEX"/>
      <sheetName val="Taxes"/>
      <sheetName val="Debt"/>
      <sheetName val="IS"/>
      <sheetName val="BS"/>
      <sheetName val="CF"/>
      <sheetName val="Valuation"/>
      <sheetName val="Analitics"/>
      <sheetName val="Технический"/>
    </sheetNames>
    <sheetDataSet>
      <sheetData sheetId="0" refreshError="1"/>
      <sheetData sheetId="1" refreshError="1"/>
      <sheetData sheetId="2">
        <row r="21">
          <cell r="E21">
            <v>0.01</v>
          </cell>
          <cell r="F21">
            <v>0.01</v>
          </cell>
          <cell r="G21">
            <v>0.01</v>
          </cell>
          <cell r="H21">
            <v>0.01</v>
          </cell>
          <cell r="I21">
            <v>0.01</v>
          </cell>
          <cell r="J21">
            <v>0.01</v>
          </cell>
          <cell r="K21">
            <v>0.01</v>
          </cell>
          <cell r="L21">
            <v>0.01</v>
          </cell>
          <cell r="M21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RIF2"/>
      <sheetName val="тариф предл 1 (3)"/>
      <sheetName val="тариф 2002"/>
      <sheetName val="Лист1"/>
      <sheetName val="тариф 2002-1"/>
      <sheetName val="тариф 2000"/>
      <sheetName val="тариф Химпром 2001"/>
      <sheetName val="тариф Химпром"/>
      <sheetName val="тарифный кт"/>
      <sheetName val="тариф базовый"/>
      <sheetName val="тариф предл 1"/>
      <sheetName val="TAR_KT"/>
      <sheetName val="Assumptions"/>
    </sheetNames>
    <sheetDataSet>
      <sheetData sheetId="0" refreshError="1">
        <row r="1">
          <cell r="A1" t="str">
            <v>NPG</v>
          </cell>
          <cell r="B1" t="str">
            <v>CHUT</v>
          </cell>
          <cell r="C1" t="str">
            <v>NAIM</v>
          </cell>
          <cell r="D1" t="str">
            <v>RAZDEL</v>
          </cell>
          <cell r="E1" t="str">
            <v>K_OTR</v>
          </cell>
          <cell r="F1" t="str">
            <v>K_NOTR</v>
          </cell>
          <cell r="G1" t="str">
            <v>K_UP</v>
          </cell>
          <cell r="H1">
            <v>4181</v>
          </cell>
          <cell r="I1" t="str">
            <v>KUV</v>
          </cell>
          <cell r="J1" t="str">
            <v>NVR</v>
          </cell>
          <cell r="K1" t="str">
            <v>PRD</v>
          </cell>
          <cell r="L1" t="str">
            <v>R1</v>
          </cell>
          <cell r="M1" t="str">
            <v>R2</v>
          </cell>
          <cell r="N1" t="str">
            <v>R3</v>
          </cell>
          <cell r="O1" t="str">
            <v>R4</v>
          </cell>
          <cell r="P1" t="str">
            <v>R5</v>
          </cell>
          <cell r="Q1" t="str">
            <v>R6</v>
          </cell>
          <cell r="R1" t="str">
            <v>R7</v>
          </cell>
          <cell r="S1" t="str">
            <v>R8</v>
          </cell>
          <cell r="T1" t="str">
            <v>R9</v>
          </cell>
          <cell r="U1" t="str">
            <v>R10</v>
          </cell>
          <cell r="V1" t="str">
            <v>R11</v>
          </cell>
          <cell r="W1" t="str">
            <v>R12</v>
          </cell>
          <cell r="X1" t="str">
            <v>R13</v>
          </cell>
          <cell r="Y1" t="str">
            <v>R14</v>
          </cell>
          <cell r="Z1" t="str">
            <v>R15</v>
          </cell>
          <cell r="AA1" t="str">
            <v>R16</v>
          </cell>
          <cell r="AB1" t="str">
            <v>R17</v>
          </cell>
          <cell r="AC1" t="str">
            <v>R18</v>
          </cell>
          <cell r="AD1" t="str">
            <v>R19</v>
          </cell>
          <cell r="AE1" t="str">
            <v>R20</v>
          </cell>
          <cell r="AF1" t="str">
            <v>R21</v>
          </cell>
          <cell r="AG1" t="str">
            <v>OKL1</v>
          </cell>
          <cell r="AH1" t="str">
            <v>OKL2</v>
          </cell>
          <cell r="AI1" t="str">
            <v>OKL3</v>
          </cell>
          <cell r="AJ1" t="str">
            <v>OKL4</v>
          </cell>
          <cell r="AK1" t="str">
            <v>OKL5</v>
          </cell>
          <cell r="AL1" t="str">
            <v>OKL6</v>
          </cell>
          <cell r="AM1" t="str">
            <v>OKL7</v>
          </cell>
          <cell r="AN1" t="str">
            <v>OKL8</v>
          </cell>
          <cell r="AO1" t="str">
            <v>OKL9</v>
          </cell>
          <cell r="AP1" t="str">
            <v>OKL10</v>
          </cell>
          <cell r="AQ1" t="str">
            <v>OKL11</v>
          </cell>
          <cell r="AR1" t="str">
            <v>OKL12</v>
          </cell>
          <cell r="AS1" t="str">
            <v>OKL13</v>
          </cell>
          <cell r="AT1" t="str">
            <v>OKL14</v>
          </cell>
          <cell r="AU1" t="str">
            <v>OKL15</v>
          </cell>
          <cell r="AV1" t="str">
            <v>OKL16</v>
          </cell>
          <cell r="AW1" t="str">
            <v>OKL17</v>
          </cell>
          <cell r="AX1" t="str">
            <v>OKL18</v>
          </cell>
          <cell r="AY1" t="str">
            <v>OKL19</v>
          </cell>
          <cell r="AZ1" t="str">
            <v>OKL20</v>
          </cell>
          <cell r="BA1" t="str">
            <v>OKL21</v>
          </cell>
          <cell r="BB1" t="str">
            <v>NOKL1</v>
          </cell>
          <cell r="BC1" t="str">
            <v>NOKL2</v>
          </cell>
          <cell r="BD1" t="str">
            <v>NOKL3</v>
          </cell>
          <cell r="BE1" t="str">
            <v>NOKL4</v>
          </cell>
          <cell r="BF1" t="str">
            <v>NOKL5</v>
          </cell>
          <cell r="BG1" t="str">
            <v>NOKL6</v>
          </cell>
          <cell r="BH1" t="str">
            <v>NOKL7</v>
          </cell>
          <cell r="BI1" t="str">
            <v>NOKL8</v>
          </cell>
          <cell r="BJ1" t="str">
            <v>NOKL9</v>
          </cell>
          <cell r="BK1" t="str">
            <v>NOKL10</v>
          </cell>
          <cell r="BL1" t="str">
            <v>NOKL11</v>
          </cell>
          <cell r="BM1" t="str">
            <v>NOKL12</v>
          </cell>
          <cell r="BN1" t="str">
            <v>NOKL13</v>
          </cell>
          <cell r="BO1" t="str">
            <v>NOKL14</v>
          </cell>
          <cell r="BP1" t="str">
            <v>NOKL15</v>
          </cell>
          <cell r="BQ1" t="str">
            <v>NOKL16</v>
          </cell>
          <cell r="BR1" t="str">
            <v>NOKL17</v>
          </cell>
          <cell r="BS1" t="str">
            <v>NOKL18</v>
          </cell>
          <cell r="BT1" t="str">
            <v>NOKL19</v>
          </cell>
          <cell r="BU1" t="str">
            <v>NOKL20</v>
          </cell>
          <cell r="BV1" t="str">
            <v>NOKL21</v>
          </cell>
          <cell r="BW1" t="str">
            <v>KK1</v>
          </cell>
          <cell r="BX1" t="str">
            <v>KK2</v>
          </cell>
          <cell r="BY1" t="str">
            <v>KK3</v>
          </cell>
          <cell r="BZ1" t="str">
            <v>KK4</v>
          </cell>
          <cell r="CA1" t="str">
            <v>KK5</v>
          </cell>
          <cell r="CB1" t="str">
            <v>KK6</v>
          </cell>
          <cell r="CC1" t="str">
            <v>KK7</v>
          </cell>
          <cell r="CD1" t="str">
            <v>KK8</v>
          </cell>
          <cell r="CE1" t="str">
            <v>KK9</v>
          </cell>
          <cell r="CF1" t="str">
            <v>KK10</v>
          </cell>
          <cell r="CG1" t="str">
            <v>KK11</v>
          </cell>
          <cell r="CH1" t="str">
            <v>KK12</v>
          </cell>
          <cell r="CI1" t="str">
            <v>KK13</v>
          </cell>
          <cell r="CJ1" t="str">
            <v>KK14</v>
          </cell>
          <cell r="CK1" t="str">
            <v>KK15</v>
          </cell>
          <cell r="CL1" t="str">
            <v>KK16</v>
          </cell>
          <cell r="CM1" t="str">
            <v>KK17</v>
          </cell>
          <cell r="CN1" t="str">
            <v>KK18</v>
          </cell>
          <cell r="CO1" t="str">
            <v>KK19</v>
          </cell>
          <cell r="CP1" t="str">
            <v>KK20</v>
          </cell>
          <cell r="CQ1" t="str">
            <v>KK21</v>
          </cell>
        </row>
        <row r="2">
          <cell r="A2" t="str">
            <v>NPG</v>
          </cell>
          <cell r="B2" t="str">
            <v>CHUT</v>
          </cell>
          <cell r="C2" t="str">
            <v>NAIM</v>
          </cell>
          <cell r="D2" t="str">
            <v>RAZDEL</v>
          </cell>
          <cell r="E2" t="str">
            <v>K_OTR</v>
          </cell>
          <cell r="F2" t="str">
            <v>K_NOTR</v>
          </cell>
          <cell r="G2" t="str">
            <v>K_UP</v>
          </cell>
          <cell r="H2" t="str">
            <v>K_VR</v>
          </cell>
          <cell r="I2" t="str">
            <v>KUV</v>
          </cell>
          <cell r="J2" t="str">
            <v>NVR</v>
          </cell>
          <cell r="K2" t="str">
            <v>PRD</v>
          </cell>
          <cell r="L2" t="str">
            <v>R1</v>
          </cell>
          <cell r="M2" t="str">
            <v>R2</v>
          </cell>
          <cell r="N2" t="str">
            <v>R3</v>
          </cell>
          <cell r="O2" t="str">
            <v>R4</v>
          </cell>
          <cell r="P2" t="str">
            <v>R5</v>
          </cell>
          <cell r="Q2" t="str">
            <v>R6</v>
          </cell>
          <cell r="R2" t="str">
            <v>R7</v>
          </cell>
          <cell r="S2" t="str">
            <v>R8</v>
          </cell>
          <cell r="T2" t="str">
            <v>R9</v>
          </cell>
          <cell r="U2" t="str">
            <v>R10</v>
          </cell>
          <cell r="V2" t="str">
            <v>R11</v>
          </cell>
          <cell r="W2" t="str">
            <v>R12</v>
          </cell>
          <cell r="X2" t="str">
            <v>R13</v>
          </cell>
          <cell r="Y2" t="str">
            <v>R14</v>
          </cell>
          <cell r="Z2" t="str">
            <v>R15</v>
          </cell>
          <cell r="AA2" t="str">
            <v>R16</v>
          </cell>
          <cell r="AB2" t="str">
            <v>R17</v>
          </cell>
          <cell r="AC2" t="str">
            <v>R18</v>
          </cell>
          <cell r="AD2" t="str">
            <v>R19</v>
          </cell>
          <cell r="AE2" t="str">
            <v>R20</v>
          </cell>
          <cell r="AF2" t="str">
            <v>R21</v>
          </cell>
          <cell r="AG2" t="str">
            <v>OKL1</v>
          </cell>
          <cell r="AH2" t="str">
            <v>OKL2</v>
          </cell>
          <cell r="AI2" t="str">
            <v>OKL3</v>
          </cell>
          <cell r="AJ2" t="str">
            <v>OKL4</v>
          </cell>
          <cell r="AK2" t="str">
            <v>OKL5</v>
          </cell>
          <cell r="AL2" t="str">
            <v>OKL6</v>
          </cell>
          <cell r="AM2" t="str">
            <v>OKL7</v>
          </cell>
          <cell r="AN2" t="str">
            <v>OKL8</v>
          </cell>
          <cell r="AO2" t="str">
            <v>OKL9</v>
          </cell>
          <cell r="AP2" t="str">
            <v>OKL10</v>
          </cell>
          <cell r="AQ2" t="str">
            <v>OKL11</v>
          </cell>
          <cell r="AR2" t="str">
            <v>OKL12</v>
          </cell>
          <cell r="AS2" t="str">
            <v>OKL13</v>
          </cell>
          <cell r="AT2" t="str">
            <v>OKL14</v>
          </cell>
          <cell r="AU2" t="str">
            <v>OKL15</v>
          </cell>
          <cell r="AV2" t="str">
            <v>OKL16</v>
          </cell>
          <cell r="AW2" t="str">
            <v>OKL17</v>
          </cell>
          <cell r="AX2" t="str">
            <v>OKL18</v>
          </cell>
          <cell r="AY2" t="str">
            <v>OKL19</v>
          </cell>
          <cell r="AZ2" t="str">
            <v>OKL20</v>
          </cell>
          <cell r="BA2" t="str">
            <v>OKL21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1.6</v>
          </cell>
          <cell r="BX2">
            <v>1.712</v>
          </cell>
          <cell r="BY2">
            <v>1.968</v>
          </cell>
          <cell r="BZ2">
            <v>2.1920000000000002</v>
          </cell>
          <cell r="CA2">
            <v>2.4319999999999999</v>
          </cell>
          <cell r="CB2">
            <v>2.6720000000000002</v>
          </cell>
          <cell r="CC2">
            <v>2.944</v>
          </cell>
          <cell r="CD2">
            <v>3.2480000000000002</v>
          </cell>
          <cell r="CE2">
            <v>3.488</v>
          </cell>
          <cell r="CF2">
            <v>3.7440000000000002</v>
          </cell>
          <cell r="CG2">
            <v>4.016</v>
          </cell>
          <cell r="CH2">
            <v>4.32</v>
          </cell>
          <cell r="CI2">
            <v>4.6559999999999997</v>
          </cell>
          <cell r="CJ2">
            <v>4.992</v>
          </cell>
          <cell r="CK2">
            <v>5.36</v>
          </cell>
          <cell r="CL2">
            <v>5.7759999999999998</v>
          </cell>
          <cell r="CM2">
            <v>6.1920000000000002</v>
          </cell>
          <cell r="CN2">
            <v>6.6719999999999997</v>
          </cell>
          <cell r="CO2">
            <v>7.1680000000000001</v>
          </cell>
          <cell r="CP2">
            <v>7.8559999999999999</v>
          </cell>
          <cell r="CQ2">
            <v>8.6240000000000006</v>
          </cell>
        </row>
        <row r="3">
          <cell r="B3">
            <v>30</v>
          </cell>
          <cell r="C3" t="str">
            <v>Hормальные</v>
          </cell>
          <cell r="D3">
            <v>1</v>
          </cell>
          <cell r="E3">
            <v>1.5</v>
          </cell>
          <cell r="G3">
            <v>1</v>
          </cell>
          <cell r="H3">
            <v>1</v>
          </cell>
          <cell r="I3">
            <v>1</v>
          </cell>
          <cell r="J3">
            <v>168</v>
          </cell>
          <cell r="K3">
            <v>7</v>
          </cell>
          <cell r="L3">
            <v>37.33</v>
          </cell>
          <cell r="M3">
            <v>39.94</v>
          </cell>
          <cell r="N3">
            <v>45.92</v>
          </cell>
          <cell r="O3">
            <v>51.14</v>
          </cell>
          <cell r="P3">
            <v>56.74</v>
          </cell>
          <cell r="Q3">
            <v>62.34</v>
          </cell>
          <cell r="R3">
            <v>68.69</v>
          </cell>
          <cell r="S3">
            <v>75.78</v>
          </cell>
          <cell r="T3">
            <v>81.38</v>
          </cell>
          <cell r="U3">
            <v>87.35</v>
          </cell>
          <cell r="V3">
            <v>93.7</v>
          </cell>
          <cell r="W3">
            <v>100.79</v>
          </cell>
          <cell r="X3">
            <v>108.63</v>
          </cell>
          <cell r="Y3">
            <v>116.47</v>
          </cell>
          <cell r="Z3">
            <v>125.06</v>
          </cell>
          <cell r="AA3">
            <v>134.76</v>
          </cell>
          <cell r="AB3">
            <v>144.47</v>
          </cell>
          <cell r="AC3">
            <v>155.66999999999999</v>
          </cell>
          <cell r="AD3">
            <v>167.24</v>
          </cell>
          <cell r="AE3">
            <v>183.29</v>
          </cell>
          <cell r="AF3">
            <v>201.21</v>
          </cell>
          <cell r="AG3">
            <v>6271.5</v>
          </cell>
          <cell r="AH3">
            <v>6710.5050000000001</v>
          </cell>
          <cell r="AI3">
            <v>7713.9449999999997</v>
          </cell>
          <cell r="AJ3">
            <v>8591.9549999999999</v>
          </cell>
          <cell r="AK3">
            <v>9532.68</v>
          </cell>
          <cell r="AL3">
            <v>10473.404999999999</v>
          </cell>
          <cell r="AM3">
            <v>11539.560000000001</v>
          </cell>
          <cell r="AN3">
            <v>12731.144999999999</v>
          </cell>
          <cell r="AO3">
            <v>13671.87</v>
          </cell>
          <cell r="AP3">
            <v>14675.31</v>
          </cell>
          <cell r="AQ3">
            <v>15741.464999999998</v>
          </cell>
          <cell r="AR3">
            <v>16933.050000000003</v>
          </cell>
          <cell r="AS3">
            <v>18250.065000000002</v>
          </cell>
          <cell r="AT3">
            <v>19567.080000000002</v>
          </cell>
          <cell r="AU3">
            <v>21009.525000000001</v>
          </cell>
          <cell r="AV3">
            <v>22640.114999999998</v>
          </cell>
          <cell r="AW3">
            <v>24270.705000000002</v>
          </cell>
          <cell r="AX3">
            <v>26152.154999999999</v>
          </cell>
          <cell r="AY3">
            <v>28096.320000000003</v>
          </cell>
          <cell r="AZ3">
            <v>30793.065000000002</v>
          </cell>
          <cell r="BA3">
            <v>33803.384999999995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1.6</v>
          </cell>
          <cell r="BX3">
            <v>1.712</v>
          </cell>
          <cell r="BY3">
            <v>1.968</v>
          </cell>
          <cell r="BZ3">
            <v>2.1920000000000002</v>
          </cell>
          <cell r="CA3">
            <v>2.4319999999999999</v>
          </cell>
          <cell r="CB3">
            <v>2.6720000000000002</v>
          </cell>
          <cell r="CC3">
            <v>2.944</v>
          </cell>
          <cell r="CD3">
            <v>3.2480000000000002</v>
          </cell>
          <cell r="CE3">
            <v>3.488</v>
          </cell>
          <cell r="CF3">
            <v>3.7440000000000002</v>
          </cell>
          <cell r="CG3">
            <v>4.016</v>
          </cell>
          <cell r="CH3">
            <v>4.32</v>
          </cell>
          <cell r="CI3">
            <v>4.6559999999999997</v>
          </cell>
          <cell r="CJ3">
            <v>4.992</v>
          </cell>
          <cell r="CK3">
            <v>5.36</v>
          </cell>
          <cell r="CL3">
            <v>5.7759999999999998</v>
          </cell>
          <cell r="CM3">
            <v>6.1920000000000002</v>
          </cell>
          <cell r="CN3">
            <v>6.6719999999999997</v>
          </cell>
          <cell r="CO3">
            <v>7.1680000000000001</v>
          </cell>
          <cell r="CP3">
            <v>7.8559999999999999</v>
          </cell>
          <cell r="CQ3">
            <v>8.6240000000000006</v>
          </cell>
        </row>
        <row r="4">
          <cell r="B4">
            <v>31</v>
          </cell>
          <cell r="C4" t="str">
            <v>Вредные (4%)</v>
          </cell>
          <cell r="D4">
            <v>1</v>
          </cell>
          <cell r="E4">
            <v>1.5</v>
          </cell>
          <cell r="G4">
            <v>1</v>
          </cell>
          <cell r="H4">
            <v>1.04</v>
          </cell>
          <cell r="I4">
            <v>1.04</v>
          </cell>
          <cell r="J4">
            <v>168</v>
          </cell>
          <cell r="K4">
            <v>7</v>
          </cell>
          <cell r="L4">
            <v>38.82</v>
          </cell>
          <cell r="M4">
            <v>41.54</v>
          </cell>
          <cell r="N4">
            <v>47.75</v>
          </cell>
          <cell r="O4">
            <v>53.19</v>
          </cell>
          <cell r="P4">
            <v>59.01</v>
          </cell>
          <cell r="Q4">
            <v>64.84</v>
          </cell>
          <cell r="R4">
            <v>71.44</v>
          </cell>
          <cell r="S4">
            <v>78.81</v>
          </cell>
          <cell r="T4">
            <v>84.64</v>
          </cell>
          <cell r="U4">
            <v>90.85</v>
          </cell>
          <cell r="V4">
            <v>97.45</v>
          </cell>
          <cell r="W4">
            <v>104.82</v>
          </cell>
          <cell r="X4">
            <v>112.98</v>
          </cell>
          <cell r="Y4">
            <v>121.13</v>
          </cell>
          <cell r="Z4">
            <v>130.06</v>
          </cell>
          <cell r="AA4">
            <v>140.15</v>
          </cell>
          <cell r="AB4">
            <v>150.25</v>
          </cell>
          <cell r="AC4">
            <v>161.88999999999999</v>
          </cell>
          <cell r="AD4">
            <v>173.93</v>
          </cell>
          <cell r="AE4">
            <v>190.62</v>
          </cell>
          <cell r="AF4">
            <v>209.26</v>
          </cell>
          <cell r="AG4">
            <v>6522.3600000000006</v>
          </cell>
          <cell r="AH4">
            <v>6978.9252000000006</v>
          </cell>
          <cell r="AI4">
            <v>8022.5028000000002</v>
          </cell>
          <cell r="AJ4">
            <v>8935.6332000000002</v>
          </cell>
          <cell r="AK4">
            <v>9913.9872000000014</v>
          </cell>
          <cell r="AL4">
            <v>10892.341199999999</v>
          </cell>
          <cell r="AM4">
            <v>12001.142400000002</v>
          </cell>
          <cell r="AN4">
            <v>13240.390799999999</v>
          </cell>
          <cell r="AO4">
            <v>14218.744800000002</v>
          </cell>
          <cell r="AP4">
            <v>15262.322399999999</v>
          </cell>
          <cell r="AQ4">
            <v>16371.123599999999</v>
          </cell>
          <cell r="AR4">
            <v>17610.372000000003</v>
          </cell>
          <cell r="AS4">
            <v>18980.067600000002</v>
          </cell>
          <cell r="AT4">
            <v>20349.763200000001</v>
          </cell>
          <cell r="AU4">
            <v>21849.906000000003</v>
          </cell>
          <cell r="AV4">
            <v>23545.7196</v>
          </cell>
          <cell r="AW4">
            <v>25241.533200000002</v>
          </cell>
          <cell r="AX4">
            <v>27198.2412</v>
          </cell>
          <cell r="AY4">
            <v>29220.172800000004</v>
          </cell>
          <cell r="AZ4">
            <v>32024.787600000003</v>
          </cell>
          <cell r="BA4">
            <v>35155.520399999994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1.6</v>
          </cell>
          <cell r="BX4">
            <v>1.712</v>
          </cell>
          <cell r="BY4">
            <v>1.968</v>
          </cell>
          <cell r="BZ4">
            <v>2.1920000000000002</v>
          </cell>
          <cell r="CA4">
            <v>2.4319999999999999</v>
          </cell>
          <cell r="CB4">
            <v>2.6720000000000002</v>
          </cell>
          <cell r="CC4">
            <v>2.944</v>
          </cell>
          <cell r="CD4">
            <v>3.2480000000000002</v>
          </cell>
          <cell r="CE4">
            <v>3.488</v>
          </cell>
          <cell r="CF4">
            <v>3.7440000000000002</v>
          </cell>
          <cell r="CG4">
            <v>4.016</v>
          </cell>
          <cell r="CH4">
            <v>4.32</v>
          </cell>
          <cell r="CI4">
            <v>4.6559999999999997</v>
          </cell>
          <cell r="CJ4">
            <v>4.992</v>
          </cell>
          <cell r="CK4">
            <v>5.36</v>
          </cell>
          <cell r="CL4">
            <v>5.7759999999999998</v>
          </cell>
          <cell r="CM4">
            <v>6.1920000000000002</v>
          </cell>
          <cell r="CN4">
            <v>6.6719999999999997</v>
          </cell>
          <cell r="CO4">
            <v>7.1680000000000001</v>
          </cell>
          <cell r="CP4">
            <v>7.8559999999999999</v>
          </cell>
          <cell r="CQ4">
            <v>8.6240000000000006</v>
          </cell>
        </row>
        <row r="5">
          <cell r="B5">
            <v>32</v>
          </cell>
          <cell r="C5" t="str">
            <v>Вредные (8%)</v>
          </cell>
          <cell r="D5">
            <v>1</v>
          </cell>
          <cell r="E5">
            <v>1.5</v>
          </cell>
          <cell r="G5">
            <v>1</v>
          </cell>
          <cell r="H5">
            <v>1.08</v>
          </cell>
          <cell r="I5">
            <v>1.08</v>
          </cell>
          <cell r="J5">
            <v>168</v>
          </cell>
          <cell r="K5">
            <v>7</v>
          </cell>
          <cell r="L5">
            <v>40.32</v>
          </cell>
          <cell r="M5">
            <v>43.14</v>
          </cell>
          <cell r="N5">
            <v>49.59</v>
          </cell>
          <cell r="O5">
            <v>55.23</v>
          </cell>
          <cell r="P5">
            <v>61.28</v>
          </cell>
          <cell r="Q5">
            <v>67.33</v>
          </cell>
          <cell r="R5">
            <v>74.180000000000007</v>
          </cell>
          <cell r="S5">
            <v>81.84</v>
          </cell>
          <cell r="T5">
            <v>87.89</v>
          </cell>
          <cell r="U5">
            <v>94.34</v>
          </cell>
          <cell r="V5">
            <v>101.2</v>
          </cell>
          <cell r="W5">
            <v>108.86</v>
          </cell>
          <cell r="X5">
            <v>117.32</v>
          </cell>
          <cell r="Y5">
            <v>125.79</v>
          </cell>
          <cell r="Z5">
            <v>135.06</v>
          </cell>
          <cell r="AA5">
            <v>145.54</v>
          </cell>
          <cell r="AB5">
            <v>156.03</v>
          </cell>
          <cell r="AC5">
            <v>168.12</v>
          </cell>
          <cell r="AD5">
            <v>180.62</v>
          </cell>
          <cell r="AE5">
            <v>197.96</v>
          </cell>
          <cell r="AF5">
            <v>217.31</v>
          </cell>
          <cell r="AG5">
            <v>6773.22</v>
          </cell>
          <cell r="AH5">
            <v>7247.3454000000002</v>
          </cell>
          <cell r="AI5">
            <v>8331.0606000000007</v>
          </cell>
          <cell r="AJ5">
            <v>9279.3114000000005</v>
          </cell>
          <cell r="AK5">
            <v>10295.294400000001</v>
          </cell>
          <cell r="AL5">
            <v>11311.277399999999</v>
          </cell>
          <cell r="AM5">
            <v>12462.724800000002</v>
          </cell>
          <cell r="AN5">
            <v>13749.6366</v>
          </cell>
          <cell r="AO5">
            <v>14765.619600000002</v>
          </cell>
          <cell r="AP5">
            <v>15849.334800000001</v>
          </cell>
          <cell r="AQ5">
            <v>17000.782199999998</v>
          </cell>
          <cell r="AR5">
            <v>18287.694000000003</v>
          </cell>
          <cell r="AS5">
            <v>19710.070200000006</v>
          </cell>
          <cell r="AT5">
            <v>21132.446400000004</v>
          </cell>
          <cell r="AU5">
            <v>22690.287000000004</v>
          </cell>
          <cell r="AV5">
            <v>24451.324199999999</v>
          </cell>
          <cell r="AW5">
            <v>26212.361400000005</v>
          </cell>
          <cell r="AX5">
            <v>28244.327400000002</v>
          </cell>
          <cell r="AY5">
            <v>30344.025600000004</v>
          </cell>
          <cell r="AZ5">
            <v>33256.510200000004</v>
          </cell>
          <cell r="BA5">
            <v>36507.655799999993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1.6</v>
          </cell>
          <cell r="BX5">
            <v>1.712</v>
          </cell>
          <cell r="BY5">
            <v>1.968</v>
          </cell>
          <cell r="BZ5">
            <v>2.1920000000000002</v>
          </cell>
          <cell r="CA5">
            <v>2.4319999999999999</v>
          </cell>
          <cell r="CB5">
            <v>2.6720000000000002</v>
          </cell>
          <cell r="CC5">
            <v>2.944</v>
          </cell>
          <cell r="CD5">
            <v>3.2480000000000002</v>
          </cell>
          <cell r="CE5">
            <v>3.488</v>
          </cell>
          <cell r="CF5">
            <v>3.7440000000000002</v>
          </cell>
          <cell r="CG5">
            <v>4.016</v>
          </cell>
          <cell r="CH5">
            <v>4.32</v>
          </cell>
          <cell r="CI5">
            <v>4.6559999999999997</v>
          </cell>
          <cell r="CJ5">
            <v>4.992</v>
          </cell>
          <cell r="CK5">
            <v>5.36</v>
          </cell>
          <cell r="CL5">
            <v>5.7759999999999998</v>
          </cell>
          <cell r="CM5">
            <v>6.1920000000000002</v>
          </cell>
          <cell r="CN5">
            <v>6.6719999999999997</v>
          </cell>
          <cell r="CO5">
            <v>7.1680000000000001</v>
          </cell>
          <cell r="CP5">
            <v>7.8559999999999999</v>
          </cell>
          <cell r="CQ5">
            <v>8.6240000000000006</v>
          </cell>
        </row>
        <row r="6">
          <cell r="B6">
            <v>23</v>
          </cell>
          <cell r="C6" t="str">
            <v>Вредные (12%)</v>
          </cell>
          <cell r="D6">
            <v>1</v>
          </cell>
          <cell r="E6">
            <v>1.5</v>
          </cell>
          <cell r="G6">
            <v>1</v>
          </cell>
          <cell r="H6">
            <v>1.1200000000000001</v>
          </cell>
          <cell r="I6">
            <v>1.1200000000000001</v>
          </cell>
          <cell r="J6">
            <v>168</v>
          </cell>
          <cell r="K6">
            <v>7</v>
          </cell>
          <cell r="L6">
            <v>41.81</v>
          </cell>
          <cell r="M6">
            <v>44.74</v>
          </cell>
          <cell r="N6">
            <v>51.43</v>
          </cell>
          <cell r="O6">
            <v>57.28</v>
          </cell>
          <cell r="P6">
            <v>63.55</v>
          </cell>
          <cell r="Q6">
            <v>69.819999999999993</v>
          </cell>
          <cell r="R6">
            <v>76.930000000000007</v>
          </cell>
          <cell r="S6">
            <v>84.87</v>
          </cell>
          <cell r="T6">
            <v>91.15</v>
          </cell>
          <cell r="U6">
            <v>97.84</v>
          </cell>
          <cell r="V6">
            <v>104.94</v>
          </cell>
          <cell r="W6">
            <v>112.89</v>
          </cell>
          <cell r="X6">
            <v>121.67</v>
          </cell>
          <cell r="Y6">
            <v>130.44999999999999</v>
          </cell>
          <cell r="Z6">
            <v>140.06</v>
          </cell>
          <cell r="AA6">
            <v>150.93</v>
          </cell>
          <cell r="AB6">
            <v>161.80000000000001</v>
          </cell>
          <cell r="AC6">
            <v>174.35</v>
          </cell>
          <cell r="AD6">
            <v>187.31</v>
          </cell>
          <cell r="AE6">
            <v>205.29</v>
          </cell>
          <cell r="AF6">
            <v>225.36</v>
          </cell>
          <cell r="AG6">
            <v>7024.0800000000008</v>
          </cell>
          <cell r="AH6">
            <v>7515.7656000000006</v>
          </cell>
          <cell r="AI6">
            <v>8639.6184000000012</v>
          </cell>
          <cell r="AJ6">
            <v>9622.9896000000008</v>
          </cell>
          <cell r="AK6">
            <v>10676.601600000002</v>
          </cell>
          <cell r="AL6">
            <v>11730.213599999999</v>
          </cell>
          <cell r="AM6">
            <v>12924.307200000003</v>
          </cell>
          <cell r="AN6">
            <v>14258.8824</v>
          </cell>
          <cell r="AO6">
            <v>15312.494400000003</v>
          </cell>
          <cell r="AP6">
            <v>16436.3472</v>
          </cell>
          <cell r="AQ6">
            <v>17630.4408</v>
          </cell>
          <cell r="AR6">
            <v>18965.016000000003</v>
          </cell>
          <cell r="AS6">
            <v>20440.072800000005</v>
          </cell>
          <cell r="AT6">
            <v>21915.129600000004</v>
          </cell>
          <cell r="AU6">
            <v>23530.668000000005</v>
          </cell>
          <cell r="AV6">
            <v>25356.928800000002</v>
          </cell>
          <cell r="AW6">
            <v>27183.189600000005</v>
          </cell>
          <cell r="AX6">
            <v>29290.4136</v>
          </cell>
          <cell r="AY6">
            <v>31467.878400000005</v>
          </cell>
          <cell r="AZ6">
            <v>34488.232800000005</v>
          </cell>
          <cell r="BA6">
            <v>37859.7912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1.6</v>
          </cell>
          <cell r="BX6">
            <v>1.712</v>
          </cell>
          <cell r="BY6">
            <v>1.968</v>
          </cell>
          <cell r="BZ6">
            <v>2.1920000000000002</v>
          </cell>
          <cell r="CA6">
            <v>2.4319999999999999</v>
          </cell>
          <cell r="CB6">
            <v>2.6720000000000002</v>
          </cell>
          <cell r="CC6">
            <v>2.944</v>
          </cell>
          <cell r="CD6">
            <v>3.2480000000000002</v>
          </cell>
          <cell r="CE6">
            <v>3.488</v>
          </cell>
          <cell r="CF6">
            <v>3.7440000000000002</v>
          </cell>
          <cell r="CG6">
            <v>4.016</v>
          </cell>
          <cell r="CH6">
            <v>4.32</v>
          </cell>
          <cell r="CI6">
            <v>4.6559999999999997</v>
          </cell>
          <cell r="CJ6">
            <v>4.992</v>
          </cell>
          <cell r="CK6">
            <v>5.36</v>
          </cell>
          <cell r="CL6">
            <v>5.7759999999999998</v>
          </cell>
          <cell r="CM6">
            <v>6.1920000000000002</v>
          </cell>
          <cell r="CN6">
            <v>6.6719999999999997</v>
          </cell>
          <cell r="CO6">
            <v>7.1680000000000001</v>
          </cell>
          <cell r="CP6">
            <v>7.8559999999999999</v>
          </cell>
          <cell r="CQ6">
            <v>8.6240000000000006</v>
          </cell>
        </row>
        <row r="7">
          <cell r="B7">
            <v>33</v>
          </cell>
          <cell r="C7" t="str">
            <v>Особо-вредные (16%)</v>
          </cell>
          <cell r="D7">
            <v>1</v>
          </cell>
          <cell r="E7">
            <v>1.5</v>
          </cell>
          <cell r="G7">
            <v>1</v>
          </cell>
          <cell r="H7">
            <v>1.1599999999999999</v>
          </cell>
          <cell r="I7">
            <v>1.1599999999999999</v>
          </cell>
          <cell r="J7">
            <v>168</v>
          </cell>
          <cell r="K7">
            <v>7</v>
          </cell>
          <cell r="L7">
            <v>43.3</v>
          </cell>
          <cell r="M7">
            <v>46.33</v>
          </cell>
          <cell r="N7">
            <v>53.26</v>
          </cell>
          <cell r="O7">
            <v>59.33</v>
          </cell>
          <cell r="P7">
            <v>65.819999999999993</v>
          </cell>
          <cell r="Q7">
            <v>72.319999999999993</v>
          </cell>
          <cell r="R7">
            <v>79.680000000000007</v>
          </cell>
          <cell r="S7">
            <v>87.91</v>
          </cell>
          <cell r="T7">
            <v>94.4</v>
          </cell>
          <cell r="U7">
            <v>101.33</v>
          </cell>
          <cell r="V7">
            <v>108.69</v>
          </cell>
          <cell r="W7">
            <v>116.92</v>
          </cell>
          <cell r="X7">
            <v>126.01</v>
          </cell>
          <cell r="Y7">
            <v>135.11000000000001</v>
          </cell>
          <cell r="Z7">
            <v>145.07</v>
          </cell>
          <cell r="AA7">
            <v>156.32</v>
          </cell>
          <cell r="AB7">
            <v>167.58</v>
          </cell>
          <cell r="AC7">
            <v>180.57</v>
          </cell>
          <cell r="AD7">
            <v>194</v>
          </cell>
          <cell r="AE7">
            <v>212.62</v>
          </cell>
          <cell r="AF7">
            <v>233.4</v>
          </cell>
          <cell r="AG7">
            <v>7274.94</v>
          </cell>
          <cell r="AH7">
            <v>7784.1857999999993</v>
          </cell>
          <cell r="AI7">
            <v>8948.1761999999999</v>
          </cell>
          <cell r="AJ7">
            <v>9966.6677999999993</v>
          </cell>
          <cell r="AK7">
            <v>11057.908799999999</v>
          </cell>
          <cell r="AL7">
            <v>12149.149799999997</v>
          </cell>
          <cell r="AM7">
            <v>13385.8896</v>
          </cell>
          <cell r="AN7">
            <v>14768.128199999997</v>
          </cell>
          <cell r="AO7">
            <v>15859.369199999999</v>
          </cell>
          <cell r="AP7">
            <v>17023.3596</v>
          </cell>
          <cell r="AQ7">
            <v>18260.099399999996</v>
          </cell>
          <cell r="AR7">
            <v>19642.338000000003</v>
          </cell>
          <cell r="AS7">
            <v>21170.075400000002</v>
          </cell>
          <cell r="AT7">
            <v>22697.8128</v>
          </cell>
          <cell r="AU7">
            <v>24371.048999999999</v>
          </cell>
          <cell r="AV7">
            <v>26262.533399999997</v>
          </cell>
          <cell r="AW7">
            <v>28154.017800000001</v>
          </cell>
          <cell r="AX7">
            <v>30336.499799999998</v>
          </cell>
          <cell r="AY7">
            <v>32591.731200000002</v>
          </cell>
          <cell r="AZ7">
            <v>35719.955399999999</v>
          </cell>
          <cell r="BA7">
            <v>39211.926599999992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1.6</v>
          </cell>
          <cell r="BX7">
            <v>1.712</v>
          </cell>
          <cell r="BY7">
            <v>1.968</v>
          </cell>
          <cell r="BZ7">
            <v>2.1920000000000002</v>
          </cell>
          <cell r="CA7">
            <v>2.4319999999999999</v>
          </cell>
          <cell r="CB7">
            <v>2.6720000000000002</v>
          </cell>
          <cell r="CC7">
            <v>2.944</v>
          </cell>
          <cell r="CD7">
            <v>3.2480000000000002</v>
          </cell>
          <cell r="CE7">
            <v>3.488</v>
          </cell>
          <cell r="CF7">
            <v>3.7440000000000002</v>
          </cell>
          <cell r="CG7">
            <v>4.016</v>
          </cell>
          <cell r="CH7">
            <v>4.32</v>
          </cell>
          <cell r="CI7">
            <v>4.6559999999999997</v>
          </cell>
          <cell r="CJ7">
            <v>4.992</v>
          </cell>
          <cell r="CK7">
            <v>5.36</v>
          </cell>
          <cell r="CL7">
            <v>5.7759999999999998</v>
          </cell>
          <cell r="CM7">
            <v>6.1920000000000002</v>
          </cell>
          <cell r="CN7">
            <v>6.6719999999999997</v>
          </cell>
          <cell r="CO7">
            <v>7.1680000000000001</v>
          </cell>
          <cell r="CP7">
            <v>7.8559999999999999</v>
          </cell>
          <cell r="CQ7">
            <v>8.6240000000000006</v>
          </cell>
        </row>
        <row r="8">
          <cell r="B8">
            <v>34</v>
          </cell>
          <cell r="C8" t="str">
            <v>Особо-вредные (20%)</v>
          </cell>
          <cell r="D8">
            <v>1</v>
          </cell>
          <cell r="E8">
            <v>1.5</v>
          </cell>
          <cell r="G8">
            <v>1</v>
          </cell>
          <cell r="H8">
            <v>1.2</v>
          </cell>
          <cell r="I8">
            <v>1.2</v>
          </cell>
          <cell r="J8">
            <v>168</v>
          </cell>
          <cell r="K8">
            <v>7</v>
          </cell>
          <cell r="L8">
            <v>44.8</v>
          </cell>
          <cell r="M8">
            <v>47.93</v>
          </cell>
          <cell r="N8">
            <v>55.1</v>
          </cell>
          <cell r="O8">
            <v>61.37</v>
          </cell>
          <cell r="P8">
            <v>68.09</v>
          </cell>
          <cell r="Q8">
            <v>74.81</v>
          </cell>
          <cell r="R8">
            <v>82.43</v>
          </cell>
          <cell r="S8">
            <v>90.94</v>
          </cell>
          <cell r="T8">
            <v>97.66</v>
          </cell>
          <cell r="U8">
            <v>104.82</v>
          </cell>
          <cell r="V8">
            <v>112.44</v>
          </cell>
          <cell r="W8">
            <v>120.95</v>
          </cell>
          <cell r="X8">
            <v>130.36000000000001</v>
          </cell>
          <cell r="Y8">
            <v>139.76</v>
          </cell>
          <cell r="Z8">
            <v>150.07</v>
          </cell>
          <cell r="AA8">
            <v>161.72</v>
          </cell>
          <cell r="AB8">
            <v>173.36</v>
          </cell>
          <cell r="AC8">
            <v>186.8</v>
          </cell>
          <cell r="AD8">
            <v>200.69</v>
          </cell>
          <cell r="AE8">
            <v>219.95</v>
          </cell>
          <cell r="AF8">
            <v>241.45</v>
          </cell>
          <cell r="AG8">
            <v>7525.7999999999993</v>
          </cell>
          <cell r="AH8">
            <v>8052.6059999999998</v>
          </cell>
          <cell r="AI8">
            <v>9256.7339999999986</v>
          </cell>
          <cell r="AJ8">
            <v>10310.346</v>
          </cell>
          <cell r="AK8">
            <v>11439.216</v>
          </cell>
          <cell r="AL8">
            <v>12568.085999999998</v>
          </cell>
          <cell r="AM8">
            <v>13847.472000000002</v>
          </cell>
          <cell r="AN8">
            <v>15277.373999999998</v>
          </cell>
          <cell r="AO8">
            <v>16406.243999999999</v>
          </cell>
          <cell r="AP8">
            <v>17610.371999999999</v>
          </cell>
          <cell r="AQ8">
            <v>18889.757999999998</v>
          </cell>
          <cell r="AR8">
            <v>20319.660000000003</v>
          </cell>
          <cell r="AS8">
            <v>21900.078000000001</v>
          </cell>
          <cell r="AT8">
            <v>23480.496000000003</v>
          </cell>
          <cell r="AU8">
            <v>25211.43</v>
          </cell>
          <cell r="AV8">
            <v>27168.137999999995</v>
          </cell>
          <cell r="AW8">
            <v>29124.846000000001</v>
          </cell>
          <cell r="AX8">
            <v>31382.585999999996</v>
          </cell>
          <cell r="AY8">
            <v>33715.584000000003</v>
          </cell>
          <cell r="AZ8">
            <v>36951.678</v>
          </cell>
          <cell r="BA8">
            <v>40564.061999999991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1.6</v>
          </cell>
          <cell r="BX8">
            <v>1.712</v>
          </cell>
          <cell r="BY8">
            <v>1.968</v>
          </cell>
          <cell r="BZ8">
            <v>2.1920000000000002</v>
          </cell>
          <cell r="CA8">
            <v>2.4319999999999999</v>
          </cell>
          <cell r="CB8">
            <v>2.6720000000000002</v>
          </cell>
          <cell r="CC8">
            <v>2.944</v>
          </cell>
          <cell r="CD8">
            <v>3.2480000000000002</v>
          </cell>
          <cell r="CE8">
            <v>3.488</v>
          </cell>
          <cell r="CF8">
            <v>3.7440000000000002</v>
          </cell>
          <cell r="CG8">
            <v>4.016</v>
          </cell>
          <cell r="CH8">
            <v>4.32</v>
          </cell>
          <cell r="CI8">
            <v>4.6559999999999997</v>
          </cell>
          <cell r="CJ8">
            <v>4.992</v>
          </cell>
          <cell r="CK8">
            <v>5.36</v>
          </cell>
          <cell r="CL8">
            <v>5.7759999999999998</v>
          </cell>
          <cell r="CM8">
            <v>6.1920000000000002</v>
          </cell>
          <cell r="CN8">
            <v>6.6719999999999997</v>
          </cell>
          <cell r="CO8">
            <v>7.1680000000000001</v>
          </cell>
          <cell r="CP8">
            <v>7.8559999999999999</v>
          </cell>
          <cell r="CQ8">
            <v>8.6240000000000006</v>
          </cell>
        </row>
        <row r="9">
          <cell r="B9">
            <v>40</v>
          </cell>
          <cell r="C9" t="str">
            <v>Особо вредные (24%)</v>
          </cell>
          <cell r="D9">
            <v>1</v>
          </cell>
          <cell r="E9">
            <v>1.5</v>
          </cell>
          <cell r="G9">
            <v>1</v>
          </cell>
          <cell r="H9">
            <v>1.24</v>
          </cell>
          <cell r="I9">
            <v>1.24</v>
          </cell>
          <cell r="J9">
            <v>168</v>
          </cell>
          <cell r="K9">
            <v>7</v>
          </cell>
          <cell r="L9">
            <v>46.29</v>
          </cell>
          <cell r="M9">
            <v>49.53</v>
          </cell>
          <cell r="N9">
            <v>56.94</v>
          </cell>
          <cell r="O9">
            <v>63.42</v>
          </cell>
          <cell r="P9">
            <v>70.36</v>
          </cell>
          <cell r="Q9">
            <v>77.3</v>
          </cell>
          <cell r="R9">
            <v>85.17</v>
          </cell>
          <cell r="S9">
            <v>93.97</v>
          </cell>
          <cell r="T9">
            <v>100.91</v>
          </cell>
          <cell r="U9">
            <v>108.32</v>
          </cell>
          <cell r="V9">
            <v>116.19</v>
          </cell>
          <cell r="W9">
            <v>124.98</v>
          </cell>
          <cell r="X9">
            <v>134.69999999999999</v>
          </cell>
          <cell r="Y9">
            <v>144.41999999999999</v>
          </cell>
          <cell r="Z9">
            <v>155.07</v>
          </cell>
          <cell r="AA9">
            <v>167.11</v>
          </cell>
          <cell r="AB9">
            <v>179.14</v>
          </cell>
          <cell r="AC9">
            <v>193.03</v>
          </cell>
          <cell r="AD9">
            <v>207.38</v>
          </cell>
          <cell r="AE9">
            <v>227.28</v>
          </cell>
          <cell r="AF9">
            <v>249.5</v>
          </cell>
          <cell r="AG9">
            <v>7776.66</v>
          </cell>
          <cell r="AH9">
            <v>8321.0262000000002</v>
          </cell>
          <cell r="AI9">
            <v>9565.2917999999991</v>
          </cell>
          <cell r="AJ9">
            <v>10654.0242</v>
          </cell>
          <cell r="AK9">
            <v>11820.5232</v>
          </cell>
          <cell r="AL9">
            <v>12987.022199999998</v>
          </cell>
          <cell r="AM9">
            <v>14309.054400000001</v>
          </cell>
          <cell r="AN9">
            <v>15786.619799999999</v>
          </cell>
          <cell r="AO9">
            <v>16953.1188</v>
          </cell>
          <cell r="AP9">
            <v>18197.384399999999</v>
          </cell>
          <cell r="AQ9">
            <v>19519.416599999997</v>
          </cell>
          <cell r="AR9">
            <v>20996.982000000004</v>
          </cell>
          <cell r="AS9">
            <v>22630.080600000001</v>
          </cell>
          <cell r="AT9">
            <v>24263.179200000002</v>
          </cell>
          <cell r="AU9">
            <v>26051.811000000002</v>
          </cell>
          <cell r="AV9">
            <v>28073.742599999998</v>
          </cell>
          <cell r="AW9">
            <v>30095.674200000001</v>
          </cell>
          <cell r="AX9">
            <v>32428.672199999997</v>
          </cell>
          <cell r="AY9">
            <v>34839.436800000003</v>
          </cell>
          <cell r="AZ9">
            <v>38183.400600000001</v>
          </cell>
          <cell r="BA9">
            <v>41916.19739999999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1.6</v>
          </cell>
          <cell r="BX9">
            <v>1.712</v>
          </cell>
          <cell r="BY9">
            <v>1.968</v>
          </cell>
          <cell r="BZ9">
            <v>2.1920000000000002</v>
          </cell>
          <cell r="CA9">
            <v>2.4319999999999999</v>
          </cell>
          <cell r="CB9">
            <v>2.6720000000000002</v>
          </cell>
          <cell r="CC9">
            <v>2.944</v>
          </cell>
          <cell r="CD9">
            <v>3.2480000000000002</v>
          </cell>
          <cell r="CE9">
            <v>3.488</v>
          </cell>
          <cell r="CF9">
            <v>3.7440000000000002</v>
          </cell>
          <cell r="CG9">
            <v>4.016</v>
          </cell>
          <cell r="CH9">
            <v>4.32</v>
          </cell>
          <cell r="CI9">
            <v>4.6559999999999997</v>
          </cell>
          <cell r="CJ9">
            <v>4.992</v>
          </cell>
          <cell r="CK9">
            <v>5.36</v>
          </cell>
          <cell r="CL9">
            <v>5.7759999999999998</v>
          </cell>
          <cell r="CM9">
            <v>6.1920000000000002</v>
          </cell>
          <cell r="CN9">
            <v>6.6719999999999997</v>
          </cell>
          <cell r="CO9">
            <v>7.1680000000000001</v>
          </cell>
          <cell r="CP9">
            <v>7.8559999999999999</v>
          </cell>
          <cell r="CQ9">
            <v>8.6240000000000006</v>
          </cell>
        </row>
        <row r="10">
          <cell r="B10">
            <v>15</v>
          </cell>
          <cell r="C10" t="str">
            <v>Вредные (12%)</v>
          </cell>
          <cell r="D10">
            <v>1</v>
          </cell>
          <cell r="E10">
            <v>1.5</v>
          </cell>
          <cell r="G10">
            <v>1</v>
          </cell>
          <cell r="H10">
            <v>1.1200000000000001</v>
          </cell>
          <cell r="I10">
            <v>1.1200000000000001</v>
          </cell>
          <cell r="J10">
            <v>151.19999999999999</v>
          </cell>
          <cell r="K10">
            <v>6</v>
          </cell>
          <cell r="L10">
            <v>46.46</v>
          </cell>
          <cell r="M10">
            <v>49.71</v>
          </cell>
          <cell r="N10">
            <v>57.14</v>
          </cell>
          <cell r="O10">
            <v>63.64</v>
          </cell>
          <cell r="P10">
            <v>70.61</v>
          </cell>
          <cell r="Q10">
            <v>77.58</v>
          </cell>
          <cell r="R10">
            <v>85.48</v>
          </cell>
          <cell r="S10">
            <v>94.3</v>
          </cell>
          <cell r="T10">
            <v>101.27</v>
          </cell>
          <cell r="U10">
            <v>108.71</v>
          </cell>
          <cell r="V10">
            <v>116.6</v>
          </cell>
          <cell r="W10">
            <v>125.43</v>
          </cell>
          <cell r="X10">
            <v>135.19</v>
          </cell>
          <cell r="Y10">
            <v>144.94</v>
          </cell>
          <cell r="Z10">
            <v>155.63</v>
          </cell>
          <cell r="AA10">
            <v>167.7</v>
          </cell>
          <cell r="AB10">
            <v>179.78</v>
          </cell>
          <cell r="AC10">
            <v>193.72</v>
          </cell>
          <cell r="AD10">
            <v>208.12</v>
          </cell>
          <cell r="AE10">
            <v>228.1</v>
          </cell>
          <cell r="AF10">
            <v>250.4</v>
          </cell>
          <cell r="AG10">
            <v>7024.0800000000008</v>
          </cell>
          <cell r="AH10">
            <v>7515.7656000000006</v>
          </cell>
          <cell r="AI10">
            <v>8639.6184000000012</v>
          </cell>
          <cell r="AJ10">
            <v>9622.9896000000008</v>
          </cell>
          <cell r="AK10">
            <v>10676.601600000002</v>
          </cell>
          <cell r="AL10">
            <v>11730.213599999999</v>
          </cell>
          <cell r="AM10">
            <v>12924.307200000003</v>
          </cell>
          <cell r="AN10">
            <v>14258.8824</v>
          </cell>
          <cell r="AO10">
            <v>15312.494400000003</v>
          </cell>
          <cell r="AP10">
            <v>16436.3472</v>
          </cell>
          <cell r="AQ10">
            <v>17630.4408</v>
          </cell>
          <cell r="AR10">
            <v>18965.016000000003</v>
          </cell>
          <cell r="AS10">
            <v>20440.072800000005</v>
          </cell>
          <cell r="AT10">
            <v>21915.129600000004</v>
          </cell>
          <cell r="AU10">
            <v>23530.668000000005</v>
          </cell>
          <cell r="AV10">
            <v>25356.928800000002</v>
          </cell>
          <cell r="AW10">
            <v>27183.189600000005</v>
          </cell>
          <cell r="AX10">
            <v>29290.4136</v>
          </cell>
          <cell r="AY10">
            <v>31467.878400000005</v>
          </cell>
          <cell r="AZ10">
            <v>34488.232800000005</v>
          </cell>
          <cell r="BA10">
            <v>37859.7912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1.6</v>
          </cell>
          <cell r="BX10">
            <v>1.712</v>
          </cell>
          <cell r="BY10">
            <v>1.968</v>
          </cell>
          <cell r="BZ10">
            <v>2.1920000000000002</v>
          </cell>
          <cell r="CA10">
            <v>2.4319999999999999</v>
          </cell>
          <cell r="CB10">
            <v>2.6720000000000002</v>
          </cell>
          <cell r="CC10">
            <v>2.944</v>
          </cell>
          <cell r="CD10">
            <v>3.2480000000000002</v>
          </cell>
          <cell r="CE10">
            <v>3.488</v>
          </cell>
          <cell r="CF10">
            <v>3.7440000000000002</v>
          </cell>
          <cell r="CG10">
            <v>4.016</v>
          </cell>
          <cell r="CH10">
            <v>4.32</v>
          </cell>
          <cell r="CI10">
            <v>4.6559999999999997</v>
          </cell>
          <cell r="CJ10">
            <v>4.992</v>
          </cell>
          <cell r="CK10">
            <v>5.36</v>
          </cell>
          <cell r="CL10">
            <v>5.7759999999999998</v>
          </cell>
          <cell r="CM10">
            <v>6.1920000000000002</v>
          </cell>
          <cell r="CN10">
            <v>6.6719999999999997</v>
          </cell>
          <cell r="CO10">
            <v>7.1680000000000001</v>
          </cell>
          <cell r="CP10">
            <v>7.8559999999999999</v>
          </cell>
          <cell r="CQ10">
            <v>8.6240000000000006</v>
          </cell>
        </row>
        <row r="11">
          <cell r="B11">
            <v>43</v>
          </cell>
          <cell r="C11" t="str">
            <v>Особо-вредные (20%)</v>
          </cell>
          <cell r="D11">
            <v>1</v>
          </cell>
          <cell r="E11">
            <v>1.5</v>
          </cell>
          <cell r="G11">
            <v>1</v>
          </cell>
          <cell r="H11">
            <v>1.2</v>
          </cell>
          <cell r="I11">
            <v>1.2</v>
          </cell>
          <cell r="J11">
            <v>151.19999999999999</v>
          </cell>
          <cell r="K11">
            <v>6</v>
          </cell>
          <cell r="L11">
            <v>49.77</v>
          </cell>
          <cell r="M11">
            <v>53.26</v>
          </cell>
          <cell r="N11">
            <v>61.22</v>
          </cell>
          <cell r="O11">
            <v>68.19</v>
          </cell>
          <cell r="P11">
            <v>75.66</v>
          </cell>
          <cell r="Q11">
            <v>83.12</v>
          </cell>
          <cell r="R11">
            <v>91.58</v>
          </cell>
          <cell r="S11">
            <v>101.04</v>
          </cell>
          <cell r="T11">
            <v>108.51</v>
          </cell>
          <cell r="U11">
            <v>116.47</v>
          </cell>
          <cell r="V11">
            <v>124.93</v>
          </cell>
          <cell r="W11">
            <v>134.38999999999999</v>
          </cell>
          <cell r="X11">
            <v>144.84</v>
          </cell>
          <cell r="Y11">
            <v>155.29</v>
          </cell>
          <cell r="Z11">
            <v>166.74</v>
          </cell>
          <cell r="AA11">
            <v>179.68</v>
          </cell>
          <cell r="AB11">
            <v>192.62</v>
          </cell>
          <cell r="AC11">
            <v>207.56</v>
          </cell>
          <cell r="AD11">
            <v>222.99</v>
          </cell>
          <cell r="AE11">
            <v>244.39</v>
          </cell>
          <cell r="AF11">
            <v>268.27999999999997</v>
          </cell>
          <cell r="AG11">
            <v>7525.7999999999993</v>
          </cell>
          <cell r="AH11">
            <v>8052.6059999999998</v>
          </cell>
          <cell r="AI11">
            <v>9256.7339999999986</v>
          </cell>
          <cell r="AJ11">
            <v>10310.346</v>
          </cell>
          <cell r="AK11">
            <v>11439.216</v>
          </cell>
          <cell r="AL11">
            <v>12568.085999999998</v>
          </cell>
          <cell r="AM11">
            <v>13847.472000000002</v>
          </cell>
          <cell r="AN11">
            <v>15277.373999999998</v>
          </cell>
          <cell r="AO11">
            <v>16406.243999999999</v>
          </cell>
          <cell r="AP11">
            <v>17610.371999999999</v>
          </cell>
          <cell r="AQ11">
            <v>18889.757999999998</v>
          </cell>
          <cell r="AR11">
            <v>20319.660000000003</v>
          </cell>
          <cell r="AS11">
            <v>21900.078000000001</v>
          </cell>
          <cell r="AT11">
            <v>23480.496000000003</v>
          </cell>
          <cell r="AU11">
            <v>25211.43</v>
          </cell>
          <cell r="AV11">
            <v>27168.137999999995</v>
          </cell>
          <cell r="AW11">
            <v>29124.846000000001</v>
          </cell>
          <cell r="AX11">
            <v>31382.585999999996</v>
          </cell>
          <cell r="AY11">
            <v>33715.584000000003</v>
          </cell>
          <cell r="AZ11">
            <v>36951.678</v>
          </cell>
          <cell r="BA11">
            <v>40564.061999999991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1.6</v>
          </cell>
          <cell r="BX11">
            <v>1.712</v>
          </cell>
          <cell r="BY11">
            <v>1.968</v>
          </cell>
          <cell r="BZ11">
            <v>2.1920000000000002</v>
          </cell>
          <cell r="CA11">
            <v>2.4319999999999999</v>
          </cell>
          <cell r="CB11">
            <v>2.6720000000000002</v>
          </cell>
          <cell r="CC11">
            <v>2.944</v>
          </cell>
          <cell r="CD11">
            <v>3.2480000000000002</v>
          </cell>
          <cell r="CE11">
            <v>3.488</v>
          </cell>
          <cell r="CF11">
            <v>3.7440000000000002</v>
          </cell>
          <cell r="CG11">
            <v>4.016</v>
          </cell>
          <cell r="CH11">
            <v>4.32</v>
          </cell>
          <cell r="CI11">
            <v>4.6559999999999997</v>
          </cell>
          <cell r="CJ11">
            <v>4.992</v>
          </cell>
          <cell r="CK11">
            <v>5.36</v>
          </cell>
          <cell r="CL11">
            <v>5.7759999999999998</v>
          </cell>
          <cell r="CM11">
            <v>6.1920000000000002</v>
          </cell>
          <cell r="CN11">
            <v>6.6719999999999997</v>
          </cell>
          <cell r="CO11">
            <v>7.1680000000000001</v>
          </cell>
          <cell r="CP11">
            <v>7.8559999999999999</v>
          </cell>
          <cell r="CQ11">
            <v>8.6240000000000006</v>
          </cell>
        </row>
        <row r="12">
          <cell r="B12">
            <v>41</v>
          </cell>
          <cell r="C12" t="str">
            <v>Особо вредные (24%)</v>
          </cell>
          <cell r="D12">
            <v>1</v>
          </cell>
          <cell r="E12">
            <v>1.5</v>
          </cell>
          <cell r="G12">
            <v>1</v>
          </cell>
          <cell r="H12">
            <v>1.24</v>
          </cell>
          <cell r="I12">
            <v>1.24</v>
          </cell>
          <cell r="J12">
            <v>151.19999999999999</v>
          </cell>
          <cell r="K12">
            <v>6</v>
          </cell>
          <cell r="L12">
            <v>51.43</v>
          </cell>
          <cell r="M12">
            <v>55.03</v>
          </cell>
          <cell r="N12">
            <v>63.26</v>
          </cell>
          <cell r="O12">
            <v>70.459999999999994</v>
          </cell>
          <cell r="P12">
            <v>78.180000000000007</v>
          </cell>
          <cell r="Q12">
            <v>85.89</v>
          </cell>
          <cell r="R12">
            <v>94.64</v>
          </cell>
          <cell r="S12">
            <v>104.41</v>
          </cell>
          <cell r="T12">
            <v>112.12</v>
          </cell>
          <cell r="U12">
            <v>120.35</v>
          </cell>
          <cell r="V12">
            <v>129.1</v>
          </cell>
          <cell r="W12">
            <v>138.87</v>
          </cell>
          <cell r="X12">
            <v>149.66999999999999</v>
          </cell>
          <cell r="Y12">
            <v>160.47</v>
          </cell>
          <cell r="Z12">
            <v>172.3</v>
          </cell>
          <cell r="AA12">
            <v>185.67</v>
          </cell>
          <cell r="AB12">
            <v>199.05</v>
          </cell>
          <cell r="AC12">
            <v>214.48</v>
          </cell>
          <cell r="AD12">
            <v>230.42</v>
          </cell>
          <cell r="AE12">
            <v>252.54</v>
          </cell>
          <cell r="AF12">
            <v>277.22000000000003</v>
          </cell>
          <cell r="AG12">
            <v>7776.66</v>
          </cell>
          <cell r="AH12">
            <v>8321.0262000000002</v>
          </cell>
          <cell r="AI12">
            <v>9565.2917999999991</v>
          </cell>
          <cell r="AJ12">
            <v>10654.0242</v>
          </cell>
          <cell r="AK12">
            <v>11820.5232</v>
          </cell>
          <cell r="AL12">
            <v>12987.022199999998</v>
          </cell>
          <cell r="AM12">
            <v>14309.054400000001</v>
          </cell>
          <cell r="AN12">
            <v>15786.619799999999</v>
          </cell>
          <cell r="AO12">
            <v>16953.1188</v>
          </cell>
          <cell r="AP12">
            <v>18197.384399999999</v>
          </cell>
          <cell r="AQ12">
            <v>19519.416599999997</v>
          </cell>
          <cell r="AR12">
            <v>20996.982000000004</v>
          </cell>
          <cell r="AS12">
            <v>22630.080600000001</v>
          </cell>
          <cell r="AT12">
            <v>24263.179200000002</v>
          </cell>
          <cell r="AU12">
            <v>26051.811000000002</v>
          </cell>
          <cell r="AV12">
            <v>28073.742599999998</v>
          </cell>
          <cell r="AW12">
            <v>30095.674200000001</v>
          </cell>
          <cell r="AX12">
            <v>32428.672199999997</v>
          </cell>
          <cell r="AY12">
            <v>34839.436800000003</v>
          </cell>
          <cell r="AZ12">
            <v>38183.400600000001</v>
          </cell>
          <cell r="BA12">
            <v>41916.19739999999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1.6</v>
          </cell>
          <cell r="BX12">
            <v>1.712</v>
          </cell>
          <cell r="BY12">
            <v>1.968</v>
          </cell>
          <cell r="BZ12">
            <v>2.1920000000000002</v>
          </cell>
          <cell r="CA12">
            <v>2.4319999999999999</v>
          </cell>
          <cell r="CB12">
            <v>2.6720000000000002</v>
          </cell>
          <cell r="CC12">
            <v>2.944</v>
          </cell>
          <cell r="CD12">
            <v>3.2480000000000002</v>
          </cell>
          <cell r="CE12">
            <v>3.488</v>
          </cell>
          <cell r="CF12">
            <v>3.7440000000000002</v>
          </cell>
          <cell r="CG12">
            <v>4.016</v>
          </cell>
          <cell r="CH12">
            <v>4.32</v>
          </cell>
          <cell r="CI12">
            <v>4.6559999999999997</v>
          </cell>
          <cell r="CJ12">
            <v>4.992</v>
          </cell>
          <cell r="CK12">
            <v>5.36</v>
          </cell>
          <cell r="CL12">
            <v>5.7759999999999998</v>
          </cell>
          <cell r="CM12">
            <v>6.1920000000000002</v>
          </cell>
          <cell r="CN12">
            <v>6.6719999999999997</v>
          </cell>
          <cell r="CO12">
            <v>7.1680000000000001</v>
          </cell>
          <cell r="CP12">
            <v>7.8559999999999999</v>
          </cell>
          <cell r="CQ12">
            <v>8.6240000000000006</v>
          </cell>
        </row>
        <row r="13">
          <cell r="B13">
            <v>48</v>
          </cell>
          <cell r="C13" t="str">
            <v>Вредные (12%)</v>
          </cell>
          <cell r="D13">
            <v>1</v>
          </cell>
          <cell r="E13">
            <v>1.5</v>
          </cell>
          <cell r="G13">
            <v>1</v>
          </cell>
          <cell r="H13">
            <v>1.1200000000000001</v>
          </cell>
          <cell r="I13">
            <v>1.1200000000000001</v>
          </cell>
          <cell r="J13">
            <v>127.1</v>
          </cell>
          <cell r="K13">
            <v>5</v>
          </cell>
          <cell r="L13">
            <v>55.26</v>
          </cell>
          <cell r="M13">
            <v>59.13</v>
          </cell>
          <cell r="N13">
            <v>67.97</v>
          </cell>
          <cell r="O13">
            <v>75.709999999999994</v>
          </cell>
          <cell r="P13">
            <v>84</v>
          </cell>
          <cell r="Q13">
            <v>92.29</v>
          </cell>
          <cell r="R13">
            <v>101.69</v>
          </cell>
          <cell r="S13">
            <v>112.19</v>
          </cell>
          <cell r="T13">
            <v>120.48</v>
          </cell>
          <cell r="U13">
            <v>129.32</v>
          </cell>
          <cell r="V13">
            <v>138.71</v>
          </cell>
          <cell r="W13">
            <v>149.21</v>
          </cell>
          <cell r="X13">
            <v>160.82</v>
          </cell>
          <cell r="Y13">
            <v>172.42</v>
          </cell>
          <cell r="Z13">
            <v>185.14</v>
          </cell>
          <cell r="AA13">
            <v>199.5</v>
          </cell>
          <cell r="AB13">
            <v>213.87</v>
          </cell>
          <cell r="AC13">
            <v>230.45</v>
          </cell>
          <cell r="AD13">
            <v>247.58</v>
          </cell>
          <cell r="AE13">
            <v>271.35000000000002</v>
          </cell>
          <cell r="AF13">
            <v>297.87</v>
          </cell>
          <cell r="AG13">
            <v>7024.0800000000008</v>
          </cell>
          <cell r="AH13">
            <v>7515.7656000000006</v>
          </cell>
          <cell r="AI13">
            <v>8639.6184000000012</v>
          </cell>
          <cell r="AJ13">
            <v>9622.9896000000008</v>
          </cell>
          <cell r="AK13">
            <v>10676.601600000002</v>
          </cell>
          <cell r="AL13">
            <v>11730.213599999999</v>
          </cell>
          <cell r="AM13">
            <v>12924.307200000003</v>
          </cell>
          <cell r="AN13">
            <v>14258.8824</v>
          </cell>
          <cell r="AO13">
            <v>15312.494400000003</v>
          </cell>
          <cell r="AP13">
            <v>16436.3472</v>
          </cell>
          <cell r="AQ13">
            <v>17630.4408</v>
          </cell>
          <cell r="AR13">
            <v>18965.016000000003</v>
          </cell>
          <cell r="AS13">
            <v>20440.072800000005</v>
          </cell>
          <cell r="AT13">
            <v>21915.129600000004</v>
          </cell>
          <cell r="AU13">
            <v>23530.668000000005</v>
          </cell>
          <cell r="AV13">
            <v>25356.928800000002</v>
          </cell>
          <cell r="AW13">
            <v>27183.189600000005</v>
          </cell>
          <cell r="AX13">
            <v>29290.4136</v>
          </cell>
          <cell r="AY13">
            <v>31467.878400000005</v>
          </cell>
          <cell r="AZ13">
            <v>34488.232800000005</v>
          </cell>
          <cell r="BA13">
            <v>37859.7912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1.6</v>
          </cell>
          <cell r="BX13">
            <v>1.712</v>
          </cell>
          <cell r="BY13">
            <v>1.968</v>
          </cell>
          <cell r="BZ13">
            <v>2.1920000000000002</v>
          </cell>
          <cell r="CA13">
            <v>2.4319999999999999</v>
          </cell>
          <cell r="CB13">
            <v>2.6720000000000002</v>
          </cell>
          <cell r="CC13">
            <v>2.944</v>
          </cell>
          <cell r="CD13">
            <v>3.2480000000000002</v>
          </cell>
          <cell r="CE13">
            <v>3.488</v>
          </cell>
          <cell r="CF13">
            <v>3.7440000000000002</v>
          </cell>
          <cell r="CG13">
            <v>4.016</v>
          </cell>
          <cell r="CH13">
            <v>4.32</v>
          </cell>
          <cell r="CI13">
            <v>4.6559999999999997</v>
          </cell>
          <cell r="CJ13">
            <v>4.992</v>
          </cell>
          <cell r="CK13">
            <v>5.36</v>
          </cell>
          <cell r="CL13">
            <v>5.7759999999999998</v>
          </cell>
          <cell r="CM13">
            <v>6.1920000000000002</v>
          </cell>
          <cell r="CN13">
            <v>6.6719999999999997</v>
          </cell>
          <cell r="CO13">
            <v>7.1680000000000001</v>
          </cell>
          <cell r="CP13">
            <v>7.8559999999999999</v>
          </cell>
          <cell r="CQ13">
            <v>8.6240000000000006</v>
          </cell>
        </row>
        <row r="14">
          <cell r="B14">
            <v>42</v>
          </cell>
          <cell r="C14" t="str">
            <v>Особо вредные (24%)</v>
          </cell>
          <cell r="D14">
            <v>1</v>
          </cell>
          <cell r="E14">
            <v>1.5</v>
          </cell>
          <cell r="G14">
            <v>1</v>
          </cell>
          <cell r="H14">
            <v>1.24</v>
          </cell>
          <cell r="I14">
            <v>1.24</v>
          </cell>
          <cell r="J14">
            <v>100.2</v>
          </cell>
          <cell r="K14">
            <v>4</v>
          </cell>
          <cell r="L14">
            <v>77.61</v>
          </cell>
          <cell r="M14">
            <v>83.04</v>
          </cell>
          <cell r="N14">
            <v>95.46</v>
          </cell>
          <cell r="O14">
            <v>106.33</v>
          </cell>
          <cell r="P14">
            <v>117.97</v>
          </cell>
          <cell r="Q14">
            <v>129.61000000000001</v>
          </cell>
          <cell r="R14">
            <v>142.80000000000001</v>
          </cell>
          <cell r="S14">
            <v>157.55000000000001</v>
          </cell>
          <cell r="T14">
            <v>169.19</v>
          </cell>
          <cell r="U14">
            <v>181.61</v>
          </cell>
          <cell r="V14">
            <v>194.8</v>
          </cell>
          <cell r="W14">
            <v>209.55</v>
          </cell>
          <cell r="X14">
            <v>225.85</v>
          </cell>
          <cell r="Y14">
            <v>242.15</v>
          </cell>
          <cell r="Z14">
            <v>260</v>
          </cell>
          <cell r="AA14">
            <v>280.18</v>
          </cell>
          <cell r="AB14">
            <v>300.36</v>
          </cell>
          <cell r="AC14">
            <v>323.64</v>
          </cell>
          <cell r="AD14">
            <v>347.7</v>
          </cell>
          <cell r="AE14">
            <v>381.07</v>
          </cell>
          <cell r="AF14">
            <v>418.33</v>
          </cell>
          <cell r="AG14">
            <v>7776.66</v>
          </cell>
          <cell r="AH14">
            <v>8321.0262000000002</v>
          </cell>
          <cell r="AI14">
            <v>9565.2917999999991</v>
          </cell>
          <cell r="AJ14">
            <v>10654.0242</v>
          </cell>
          <cell r="AK14">
            <v>11820.5232</v>
          </cell>
          <cell r="AL14">
            <v>12987.022199999998</v>
          </cell>
          <cell r="AM14">
            <v>14309.054400000001</v>
          </cell>
          <cell r="AN14">
            <v>15786.619799999999</v>
          </cell>
          <cell r="AO14">
            <v>16953.1188</v>
          </cell>
          <cell r="AP14">
            <v>18197.384399999999</v>
          </cell>
          <cell r="AQ14">
            <v>19519.416599999997</v>
          </cell>
          <cell r="AR14">
            <v>20996.982000000004</v>
          </cell>
          <cell r="AS14">
            <v>22630.080600000001</v>
          </cell>
          <cell r="AT14">
            <v>24263.179200000002</v>
          </cell>
          <cell r="AU14">
            <v>26051.811000000002</v>
          </cell>
          <cell r="AV14">
            <v>28073.742599999998</v>
          </cell>
          <cell r="AW14">
            <v>30095.674200000001</v>
          </cell>
          <cell r="AX14">
            <v>32428.672199999997</v>
          </cell>
          <cell r="AY14">
            <v>34839.436800000003</v>
          </cell>
          <cell r="AZ14">
            <v>38183.400600000001</v>
          </cell>
          <cell r="BA14">
            <v>41916.19739999999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1.6</v>
          </cell>
          <cell r="BX14">
            <v>1.712</v>
          </cell>
          <cell r="BY14">
            <v>1.968</v>
          </cell>
          <cell r="BZ14">
            <v>2.1920000000000002</v>
          </cell>
          <cell r="CA14">
            <v>2.4319999999999999</v>
          </cell>
          <cell r="CB14">
            <v>2.6720000000000002</v>
          </cell>
          <cell r="CC14">
            <v>2.944</v>
          </cell>
          <cell r="CD14">
            <v>3.2480000000000002</v>
          </cell>
          <cell r="CE14">
            <v>3.488</v>
          </cell>
          <cell r="CF14">
            <v>3.7440000000000002</v>
          </cell>
          <cell r="CG14">
            <v>4.016</v>
          </cell>
          <cell r="CH14">
            <v>4.32</v>
          </cell>
          <cell r="CI14">
            <v>4.6559999999999997</v>
          </cell>
          <cell r="CJ14">
            <v>4.992</v>
          </cell>
          <cell r="CK14">
            <v>5.36</v>
          </cell>
          <cell r="CL14">
            <v>5.7759999999999998</v>
          </cell>
          <cell r="CM14">
            <v>6.1920000000000002</v>
          </cell>
          <cell r="CN14">
            <v>6.6719999999999997</v>
          </cell>
          <cell r="CO14">
            <v>7.1680000000000001</v>
          </cell>
          <cell r="CP14">
            <v>7.8559999999999999</v>
          </cell>
          <cell r="CQ14">
            <v>8.6240000000000006</v>
          </cell>
        </row>
        <row r="15">
          <cell r="B15">
            <v>22</v>
          </cell>
          <cell r="C15" t="str">
            <v>Особо-вредные (24%). Повышение на 10%(особо-вредные)</v>
          </cell>
          <cell r="D15">
            <v>1</v>
          </cell>
          <cell r="E15">
            <v>1.5</v>
          </cell>
          <cell r="G15">
            <v>1.1000000000000001</v>
          </cell>
          <cell r="H15">
            <v>1.24</v>
          </cell>
          <cell r="I15">
            <v>1.3640000000000001</v>
          </cell>
          <cell r="J15">
            <v>100.2</v>
          </cell>
          <cell r="K15">
            <v>4</v>
          </cell>
          <cell r="L15">
            <v>85.37</v>
          </cell>
          <cell r="M15">
            <v>91.35</v>
          </cell>
          <cell r="N15">
            <v>105.01</v>
          </cell>
          <cell r="O15">
            <v>116.96</v>
          </cell>
          <cell r="P15">
            <v>129.77000000000001</v>
          </cell>
          <cell r="Q15">
            <v>142.57</v>
          </cell>
          <cell r="R15">
            <v>157.09</v>
          </cell>
          <cell r="S15">
            <v>173.31</v>
          </cell>
          <cell r="T15">
            <v>186.11</v>
          </cell>
          <cell r="U15">
            <v>199.77</v>
          </cell>
          <cell r="V15">
            <v>214.29</v>
          </cell>
          <cell r="W15">
            <v>230.51</v>
          </cell>
          <cell r="X15">
            <v>248.43</v>
          </cell>
          <cell r="Y15">
            <v>266.36</v>
          </cell>
          <cell r="Z15">
            <v>286</v>
          </cell>
          <cell r="AA15">
            <v>308.19</v>
          </cell>
          <cell r="AB15">
            <v>330.39</v>
          </cell>
          <cell r="AC15">
            <v>356</v>
          </cell>
          <cell r="AD15">
            <v>382.47</v>
          </cell>
          <cell r="AE15">
            <v>419.18</v>
          </cell>
          <cell r="AF15">
            <v>460.16</v>
          </cell>
          <cell r="AG15">
            <v>8554.3260000000009</v>
          </cell>
          <cell r="AH15">
            <v>9153.1288200000017</v>
          </cell>
          <cell r="AI15">
            <v>10521.82098</v>
          </cell>
          <cell r="AJ15">
            <v>11719.42662</v>
          </cell>
          <cell r="AK15">
            <v>13002.575520000002</v>
          </cell>
          <cell r="AL15">
            <v>14285.724419999999</v>
          </cell>
          <cell r="AM15">
            <v>15739.959840000003</v>
          </cell>
          <cell r="AN15">
            <v>17365.281780000001</v>
          </cell>
          <cell r="AO15">
            <v>18648.430680000001</v>
          </cell>
          <cell r="AP15">
            <v>20017.12284</v>
          </cell>
          <cell r="AQ15">
            <v>21471.358260000001</v>
          </cell>
          <cell r="AR15">
            <v>23096.680200000006</v>
          </cell>
          <cell r="AS15">
            <v>24893.088660000005</v>
          </cell>
          <cell r="AT15">
            <v>26689.497120000004</v>
          </cell>
          <cell r="AU15">
            <v>28656.992100000003</v>
          </cell>
          <cell r="AV15">
            <v>30881.116859999998</v>
          </cell>
          <cell r="AW15">
            <v>33105.241620000008</v>
          </cell>
          <cell r="AX15">
            <v>35671.539420000001</v>
          </cell>
          <cell r="AY15">
            <v>38323.380480000007</v>
          </cell>
          <cell r="AZ15">
            <v>42001.740660000003</v>
          </cell>
          <cell r="BA15">
            <v>46107.817139999999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1.6</v>
          </cell>
          <cell r="BX15">
            <v>1.712</v>
          </cell>
          <cell r="BY15">
            <v>1.968</v>
          </cell>
          <cell r="BZ15">
            <v>2.1920000000000002</v>
          </cell>
          <cell r="CA15">
            <v>2.4319999999999999</v>
          </cell>
          <cell r="CB15">
            <v>2.6720000000000002</v>
          </cell>
          <cell r="CC15">
            <v>2.944</v>
          </cell>
          <cell r="CD15">
            <v>3.2480000000000002</v>
          </cell>
          <cell r="CE15">
            <v>3.488</v>
          </cell>
          <cell r="CF15">
            <v>3.7440000000000002</v>
          </cell>
          <cell r="CG15">
            <v>4.016</v>
          </cell>
          <cell r="CH15">
            <v>4.32</v>
          </cell>
          <cell r="CI15">
            <v>4.6559999999999997</v>
          </cell>
          <cell r="CJ15">
            <v>4.992</v>
          </cell>
          <cell r="CK15">
            <v>5.36</v>
          </cell>
          <cell r="CL15">
            <v>5.7759999999999998</v>
          </cell>
          <cell r="CM15">
            <v>6.1920000000000002</v>
          </cell>
          <cell r="CN15">
            <v>6.6719999999999997</v>
          </cell>
          <cell r="CO15">
            <v>7.1680000000000001</v>
          </cell>
          <cell r="CP15">
            <v>7.8559999999999999</v>
          </cell>
          <cell r="CQ15">
            <v>8.6240000000000006</v>
          </cell>
        </row>
        <row r="16">
          <cell r="B16">
            <v>10</v>
          </cell>
          <cell r="C16" t="str">
            <v>Hормальные(станочники) (5%)</v>
          </cell>
          <cell r="D16">
            <v>2</v>
          </cell>
          <cell r="E16">
            <v>1.5</v>
          </cell>
          <cell r="G16">
            <v>1.05</v>
          </cell>
          <cell r="H16">
            <v>1</v>
          </cell>
          <cell r="I16">
            <v>1.05</v>
          </cell>
          <cell r="J16">
            <v>168</v>
          </cell>
          <cell r="K16">
            <v>7</v>
          </cell>
          <cell r="L16">
            <v>39.200000000000003</v>
          </cell>
          <cell r="M16">
            <v>41.94</v>
          </cell>
          <cell r="N16">
            <v>48.21</v>
          </cell>
          <cell r="O16">
            <v>53.7</v>
          </cell>
          <cell r="P16">
            <v>59.58</v>
          </cell>
          <cell r="Q16">
            <v>65.459999999999994</v>
          </cell>
          <cell r="R16">
            <v>72.12</v>
          </cell>
          <cell r="S16">
            <v>79.569999999999993</v>
          </cell>
          <cell r="T16">
            <v>85.45</v>
          </cell>
          <cell r="U16">
            <v>91.72</v>
          </cell>
          <cell r="V16">
            <v>98.38</v>
          </cell>
          <cell r="W16">
            <v>105.83</v>
          </cell>
          <cell r="X16">
            <v>114.06</v>
          </cell>
          <cell r="Y16">
            <v>122.29</v>
          </cell>
          <cell r="Z16">
            <v>131.31</v>
          </cell>
          <cell r="AA16">
            <v>141.5</v>
          </cell>
          <cell r="AB16">
            <v>151.69</v>
          </cell>
          <cell r="AC16">
            <v>163.44999999999999</v>
          </cell>
          <cell r="AD16">
            <v>175.6</v>
          </cell>
          <cell r="AE16">
            <v>192.46</v>
          </cell>
          <cell r="AF16">
            <v>211.27</v>
          </cell>
          <cell r="AG16">
            <v>6585.0750000000007</v>
          </cell>
          <cell r="AH16">
            <v>7046.0302500000007</v>
          </cell>
          <cell r="AI16">
            <v>8099.6422499999999</v>
          </cell>
          <cell r="AJ16">
            <v>9021.5527500000007</v>
          </cell>
          <cell r="AK16">
            <v>10009.314</v>
          </cell>
          <cell r="AL16">
            <v>10997.07525</v>
          </cell>
          <cell r="AM16">
            <v>12116.538000000002</v>
          </cell>
          <cell r="AN16">
            <v>13367.702249999998</v>
          </cell>
          <cell r="AO16">
            <v>14355.463500000002</v>
          </cell>
          <cell r="AP16">
            <v>15409.075500000001</v>
          </cell>
          <cell r="AQ16">
            <v>16528.538249999998</v>
          </cell>
          <cell r="AR16">
            <v>17779.702500000003</v>
          </cell>
          <cell r="AS16">
            <v>19162.568250000004</v>
          </cell>
          <cell r="AT16">
            <v>20545.434000000001</v>
          </cell>
          <cell r="AU16">
            <v>22060.001250000001</v>
          </cell>
          <cell r="AV16">
            <v>23772.120749999998</v>
          </cell>
          <cell r="AW16">
            <v>25484.240250000003</v>
          </cell>
          <cell r="AX16">
            <v>27459.762750000002</v>
          </cell>
          <cell r="AY16">
            <v>29501.136000000006</v>
          </cell>
          <cell r="AZ16">
            <v>32332.718250000005</v>
          </cell>
          <cell r="BA16">
            <v>35493.554249999994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1.6</v>
          </cell>
          <cell r="BX16">
            <v>1.712</v>
          </cell>
          <cell r="BY16">
            <v>1.968</v>
          </cell>
          <cell r="BZ16">
            <v>2.1920000000000002</v>
          </cell>
          <cell r="CA16">
            <v>2.4319999999999999</v>
          </cell>
          <cell r="CB16">
            <v>2.6720000000000002</v>
          </cell>
          <cell r="CC16">
            <v>2.944</v>
          </cell>
          <cell r="CD16">
            <v>3.2480000000000002</v>
          </cell>
          <cell r="CE16">
            <v>3.488</v>
          </cell>
          <cell r="CF16">
            <v>3.7440000000000002</v>
          </cell>
          <cell r="CG16">
            <v>4.016</v>
          </cell>
          <cell r="CH16">
            <v>4.32</v>
          </cell>
          <cell r="CI16">
            <v>4.6559999999999997</v>
          </cell>
          <cell r="CJ16">
            <v>4.992</v>
          </cell>
          <cell r="CK16">
            <v>5.36</v>
          </cell>
          <cell r="CL16">
            <v>5.7759999999999998</v>
          </cell>
          <cell r="CM16">
            <v>6.1920000000000002</v>
          </cell>
          <cell r="CN16">
            <v>6.6719999999999997</v>
          </cell>
          <cell r="CO16">
            <v>7.1680000000000001</v>
          </cell>
          <cell r="CP16">
            <v>7.8559999999999999</v>
          </cell>
          <cell r="CQ16">
            <v>8.6240000000000006</v>
          </cell>
        </row>
        <row r="17">
          <cell r="B17">
            <v>11</v>
          </cell>
          <cell r="C17" t="str">
            <v>Вредные (4%)</v>
          </cell>
          <cell r="D17">
            <v>2</v>
          </cell>
          <cell r="E17">
            <v>1.5</v>
          </cell>
          <cell r="G17">
            <v>1.05</v>
          </cell>
          <cell r="H17">
            <v>1.04</v>
          </cell>
          <cell r="I17">
            <v>1.0920000000000001</v>
          </cell>
          <cell r="J17">
            <v>168</v>
          </cell>
          <cell r="K17">
            <v>7</v>
          </cell>
          <cell r="L17">
            <v>40.76</v>
          </cell>
          <cell r="M17">
            <v>43.62</v>
          </cell>
          <cell r="N17">
            <v>50.14</v>
          </cell>
          <cell r="O17">
            <v>55.85</v>
          </cell>
          <cell r="P17">
            <v>61.96</v>
          </cell>
          <cell r="Q17">
            <v>68.08</v>
          </cell>
          <cell r="R17">
            <v>75.010000000000005</v>
          </cell>
          <cell r="S17">
            <v>82.75</v>
          </cell>
          <cell r="T17">
            <v>88.87</v>
          </cell>
          <cell r="U17">
            <v>95.39</v>
          </cell>
          <cell r="V17">
            <v>102.32</v>
          </cell>
          <cell r="W17">
            <v>110.06</v>
          </cell>
          <cell r="X17">
            <v>118.63</v>
          </cell>
          <cell r="Y17">
            <v>127.19</v>
          </cell>
          <cell r="Z17">
            <v>136.56</v>
          </cell>
          <cell r="AA17">
            <v>147.16</v>
          </cell>
          <cell r="AB17">
            <v>157.76</v>
          </cell>
          <cell r="AC17">
            <v>169.99</v>
          </cell>
          <cell r="AD17">
            <v>182.63</v>
          </cell>
          <cell r="AE17">
            <v>200.15</v>
          </cell>
          <cell r="AF17">
            <v>219.72</v>
          </cell>
          <cell r="AG17">
            <v>6848.4780000000001</v>
          </cell>
          <cell r="AH17">
            <v>7327.8714600000003</v>
          </cell>
          <cell r="AI17">
            <v>8423.6279400000003</v>
          </cell>
          <cell r="AJ17">
            <v>9382.4148600000008</v>
          </cell>
          <cell r="AK17">
            <v>10409.686560000002</v>
          </cell>
          <cell r="AL17">
            <v>11436.958259999999</v>
          </cell>
          <cell r="AM17">
            <v>12601.199520000002</v>
          </cell>
          <cell r="AN17">
            <v>13902.41034</v>
          </cell>
          <cell r="AO17">
            <v>14929.682040000002</v>
          </cell>
          <cell r="AP17">
            <v>16025.438520000002</v>
          </cell>
          <cell r="AQ17">
            <v>17189.679779999999</v>
          </cell>
          <cell r="AR17">
            <v>18490.890600000006</v>
          </cell>
          <cell r="AS17">
            <v>19929.070980000004</v>
          </cell>
          <cell r="AT17">
            <v>21367.251360000002</v>
          </cell>
          <cell r="AU17">
            <v>22942.401300000005</v>
          </cell>
          <cell r="AV17">
            <v>24723.005580000001</v>
          </cell>
          <cell r="AW17">
            <v>26503.609860000004</v>
          </cell>
          <cell r="AX17">
            <v>28558.153259999999</v>
          </cell>
          <cell r="AY17">
            <v>30681.181440000008</v>
          </cell>
          <cell r="AZ17">
            <v>33626.026980000002</v>
          </cell>
          <cell r="BA17">
            <v>36913.296419999999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1.6</v>
          </cell>
          <cell r="BX17">
            <v>1.712</v>
          </cell>
          <cell r="BY17">
            <v>1.968</v>
          </cell>
          <cell r="BZ17">
            <v>2.1920000000000002</v>
          </cell>
          <cell r="CA17">
            <v>2.4319999999999999</v>
          </cell>
          <cell r="CB17">
            <v>2.6720000000000002</v>
          </cell>
          <cell r="CC17">
            <v>2.944</v>
          </cell>
          <cell r="CD17">
            <v>3.2480000000000002</v>
          </cell>
          <cell r="CE17">
            <v>3.488</v>
          </cell>
          <cell r="CF17">
            <v>3.7440000000000002</v>
          </cell>
          <cell r="CG17">
            <v>4.016</v>
          </cell>
          <cell r="CH17">
            <v>4.32</v>
          </cell>
          <cell r="CI17">
            <v>4.6559999999999997</v>
          </cell>
          <cell r="CJ17">
            <v>4.992</v>
          </cell>
          <cell r="CK17">
            <v>5.36</v>
          </cell>
          <cell r="CL17">
            <v>5.7759999999999998</v>
          </cell>
          <cell r="CM17">
            <v>6.1920000000000002</v>
          </cell>
          <cell r="CN17">
            <v>6.6719999999999997</v>
          </cell>
          <cell r="CO17">
            <v>7.1680000000000001</v>
          </cell>
          <cell r="CP17">
            <v>7.8559999999999999</v>
          </cell>
          <cell r="CQ17">
            <v>8.6240000000000006</v>
          </cell>
        </row>
        <row r="18">
          <cell r="B18">
            <v>12</v>
          </cell>
          <cell r="C18" t="str">
            <v>Вредные, ремотный персонал, облужив.котельную(ув.8%)</v>
          </cell>
          <cell r="D18">
            <v>2</v>
          </cell>
          <cell r="E18">
            <v>1.5</v>
          </cell>
          <cell r="G18">
            <v>1.05</v>
          </cell>
          <cell r="H18">
            <v>1.08</v>
          </cell>
          <cell r="I18">
            <v>1.1340000000000001</v>
          </cell>
          <cell r="J18">
            <v>168</v>
          </cell>
          <cell r="K18">
            <v>7</v>
          </cell>
          <cell r="L18">
            <v>42.33</v>
          </cell>
          <cell r="M18">
            <v>45.3</v>
          </cell>
          <cell r="N18">
            <v>52.07</v>
          </cell>
          <cell r="O18">
            <v>58</v>
          </cell>
          <cell r="P18">
            <v>64.349999999999994</v>
          </cell>
          <cell r="Q18">
            <v>70.7</v>
          </cell>
          <cell r="R18">
            <v>77.89</v>
          </cell>
          <cell r="S18">
            <v>85.94</v>
          </cell>
          <cell r="T18">
            <v>92.29</v>
          </cell>
          <cell r="U18">
            <v>99.06</v>
          </cell>
          <cell r="V18">
            <v>106.25</v>
          </cell>
          <cell r="W18">
            <v>114.3</v>
          </cell>
          <cell r="X18">
            <v>123.19</v>
          </cell>
          <cell r="Y18">
            <v>132.08000000000001</v>
          </cell>
          <cell r="Z18">
            <v>141.81</v>
          </cell>
          <cell r="AA18">
            <v>152.82</v>
          </cell>
          <cell r="AB18">
            <v>163.83000000000001</v>
          </cell>
          <cell r="AC18">
            <v>176.53</v>
          </cell>
          <cell r="AD18">
            <v>189.65</v>
          </cell>
          <cell r="AE18">
            <v>207.85</v>
          </cell>
          <cell r="AF18">
            <v>228.17</v>
          </cell>
          <cell r="AG18">
            <v>7111.8810000000003</v>
          </cell>
          <cell r="AH18">
            <v>7609.7126700000008</v>
          </cell>
          <cell r="AI18">
            <v>8747.6136299999998</v>
          </cell>
          <cell r="AJ18">
            <v>9743.2769700000008</v>
          </cell>
          <cell r="AK18">
            <v>10810.059120000002</v>
          </cell>
          <cell r="AL18">
            <v>11876.841270000001</v>
          </cell>
          <cell r="AM18">
            <v>13085.861040000003</v>
          </cell>
          <cell r="AN18">
            <v>14437.11843</v>
          </cell>
          <cell r="AO18">
            <v>15503.900580000003</v>
          </cell>
          <cell r="AP18">
            <v>16641.80154</v>
          </cell>
          <cell r="AQ18">
            <v>17850.821309999999</v>
          </cell>
          <cell r="AR18">
            <v>19202.078700000005</v>
          </cell>
          <cell r="AS18">
            <v>20695.573710000004</v>
          </cell>
          <cell r="AT18">
            <v>22189.068720000003</v>
          </cell>
          <cell r="AU18">
            <v>23824.801350000005</v>
          </cell>
          <cell r="AV18">
            <v>25673.89041</v>
          </cell>
          <cell r="AW18">
            <v>27522.979470000006</v>
          </cell>
          <cell r="AX18">
            <v>29656.54377</v>
          </cell>
          <cell r="AY18">
            <v>31861.226880000006</v>
          </cell>
          <cell r="AZ18">
            <v>34919.335710000007</v>
          </cell>
          <cell r="BA18">
            <v>38333.038589999996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1.6</v>
          </cell>
          <cell r="BX18">
            <v>1.712</v>
          </cell>
          <cell r="BY18">
            <v>1.968</v>
          </cell>
          <cell r="BZ18">
            <v>2.1920000000000002</v>
          </cell>
          <cell r="CA18">
            <v>2.4319999999999999</v>
          </cell>
          <cell r="CB18">
            <v>2.6720000000000002</v>
          </cell>
          <cell r="CC18">
            <v>2.944</v>
          </cell>
          <cell r="CD18">
            <v>3.2480000000000002</v>
          </cell>
          <cell r="CE18">
            <v>3.488</v>
          </cell>
          <cell r="CF18">
            <v>3.7440000000000002</v>
          </cell>
          <cell r="CG18">
            <v>4.016</v>
          </cell>
          <cell r="CH18">
            <v>4.32</v>
          </cell>
          <cell r="CI18">
            <v>4.6559999999999997</v>
          </cell>
          <cell r="CJ18">
            <v>4.992</v>
          </cell>
          <cell r="CK18">
            <v>5.36</v>
          </cell>
          <cell r="CL18">
            <v>5.7759999999999998</v>
          </cell>
          <cell r="CM18">
            <v>6.1920000000000002</v>
          </cell>
          <cell r="CN18">
            <v>6.6719999999999997</v>
          </cell>
          <cell r="CO18">
            <v>7.1680000000000001</v>
          </cell>
          <cell r="CP18">
            <v>7.8559999999999999</v>
          </cell>
          <cell r="CQ18">
            <v>8.6240000000000006</v>
          </cell>
        </row>
        <row r="19">
          <cell r="A19">
            <v>1</v>
          </cell>
          <cell r="B19">
            <v>13</v>
          </cell>
          <cell r="C19" t="str">
            <v>Вредные, ремонтный перс.основных цехов 1,5,7,10,25,13</v>
          </cell>
          <cell r="D19">
            <v>2</v>
          </cell>
          <cell r="E19">
            <v>1.5</v>
          </cell>
          <cell r="G19">
            <v>1.05</v>
          </cell>
          <cell r="H19">
            <v>1.1200000000000001</v>
          </cell>
          <cell r="I19">
            <v>1.1760000000000002</v>
          </cell>
          <cell r="J19">
            <v>168</v>
          </cell>
          <cell r="K19">
            <v>7</v>
          </cell>
          <cell r="L19">
            <v>43.9</v>
          </cell>
          <cell r="M19">
            <v>46.97</v>
          </cell>
          <cell r="N19">
            <v>54</v>
          </cell>
          <cell r="O19">
            <v>60.14</v>
          </cell>
          <cell r="P19">
            <v>66.73</v>
          </cell>
          <cell r="Q19">
            <v>73.31</v>
          </cell>
          <cell r="R19">
            <v>80.78</v>
          </cell>
          <cell r="S19">
            <v>89.12</v>
          </cell>
          <cell r="T19">
            <v>95.7</v>
          </cell>
          <cell r="U19">
            <v>102.73</v>
          </cell>
          <cell r="V19">
            <v>110.19</v>
          </cell>
          <cell r="W19">
            <v>118.53</v>
          </cell>
          <cell r="X19">
            <v>127.75</v>
          </cell>
          <cell r="Y19">
            <v>136.97</v>
          </cell>
          <cell r="Z19">
            <v>147.07</v>
          </cell>
          <cell r="AA19">
            <v>158.47999999999999</v>
          </cell>
          <cell r="AB19">
            <v>169.89</v>
          </cell>
          <cell r="AC19">
            <v>183.07</v>
          </cell>
          <cell r="AD19">
            <v>196.67</v>
          </cell>
          <cell r="AE19">
            <v>215.55</v>
          </cell>
          <cell r="AF19">
            <v>236.62</v>
          </cell>
          <cell r="AG19">
            <v>7375.2840000000006</v>
          </cell>
          <cell r="AH19">
            <v>7891.5538800000013</v>
          </cell>
          <cell r="AI19">
            <v>9071.5993200000012</v>
          </cell>
          <cell r="AJ19">
            <v>10104.139080000001</v>
          </cell>
          <cell r="AK19">
            <v>11210.431680000002</v>
          </cell>
          <cell r="AL19">
            <v>12316.72428</v>
          </cell>
          <cell r="AM19">
            <v>13570.522560000003</v>
          </cell>
          <cell r="AN19">
            <v>14971.826520000001</v>
          </cell>
          <cell r="AO19">
            <v>16078.119120000003</v>
          </cell>
          <cell r="AP19">
            <v>17258.164560000001</v>
          </cell>
          <cell r="AQ19">
            <v>18511.96284</v>
          </cell>
          <cell r="AR19">
            <v>19913.266800000005</v>
          </cell>
          <cell r="AS19">
            <v>21462.076440000004</v>
          </cell>
          <cell r="AT19">
            <v>23010.886080000004</v>
          </cell>
          <cell r="AU19">
            <v>24707.201400000005</v>
          </cell>
          <cell r="AV19">
            <v>26624.775240000003</v>
          </cell>
          <cell r="AW19">
            <v>28542.349080000007</v>
          </cell>
          <cell r="AX19">
            <v>30754.934280000001</v>
          </cell>
          <cell r="AY19">
            <v>33041.272320000011</v>
          </cell>
          <cell r="AZ19">
            <v>36212.644440000011</v>
          </cell>
          <cell r="BA19">
            <v>39752.780760000001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1</v>
          </cell>
          <cell r="BX19">
            <v>1.07</v>
          </cell>
          <cell r="BY19">
            <v>1.23</v>
          </cell>
          <cell r="BZ19">
            <v>1.37</v>
          </cell>
          <cell r="CA19">
            <v>1.52</v>
          </cell>
          <cell r="CB19">
            <v>1.67</v>
          </cell>
          <cell r="CC19">
            <v>1.84</v>
          </cell>
          <cell r="CD19">
            <v>2.0299999999999998</v>
          </cell>
          <cell r="CE19">
            <v>2.1800000000000002</v>
          </cell>
          <cell r="CF19">
            <v>2.34</v>
          </cell>
          <cell r="CG19">
            <v>2.5099999999999998</v>
          </cell>
          <cell r="CH19">
            <v>2.7</v>
          </cell>
          <cell r="CI19">
            <v>2.91</v>
          </cell>
          <cell r="CJ19">
            <v>3.12</v>
          </cell>
          <cell r="CK19">
            <v>3.35</v>
          </cell>
          <cell r="CL19">
            <v>3.61</v>
          </cell>
          <cell r="CM19">
            <v>3.87</v>
          </cell>
          <cell r="CN19">
            <v>4.17</v>
          </cell>
          <cell r="CO19">
            <v>4.4800000000000004</v>
          </cell>
          <cell r="CP19">
            <v>4.91</v>
          </cell>
          <cell r="CQ19">
            <v>5.39</v>
          </cell>
        </row>
        <row r="20">
          <cell r="B20">
            <v>38</v>
          </cell>
          <cell r="C20" t="str">
            <v>Особо-вредные, слесарь КИПиА цеха 20(увеличение на 20%)</v>
          </cell>
          <cell r="D20">
            <v>2</v>
          </cell>
          <cell r="E20">
            <v>1.5</v>
          </cell>
          <cell r="G20">
            <v>1.05</v>
          </cell>
          <cell r="H20">
            <v>1.2</v>
          </cell>
          <cell r="I20">
            <v>1.26</v>
          </cell>
          <cell r="J20">
            <v>151.19999999999999</v>
          </cell>
          <cell r="K20">
            <v>6</v>
          </cell>
          <cell r="L20">
            <v>52.26</v>
          </cell>
          <cell r="M20">
            <v>55.92</v>
          </cell>
          <cell r="N20">
            <v>64.28</v>
          </cell>
          <cell r="O20">
            <v>71.599999999999994</v>
          </cell>
          <cell r="P20">
            <v>79.44</v>
          </cell>
          <cell r="Q20">
            <v>87.28</v>
          </cell>
          <cell r="R20">
            <v>96.16</v>
          </cell>
          <cell r="S20">
            <v>106.09</v>
          </cell>
          <cell r="T20">
            <v>113.93</v>
          </cell>
          <cell r="U20">
            <v>122.29</v>
          </cell>
          <cell r="V20">
            <v>131.18</v>
          </cell>
          <cell r="W20">
            <v>141.11000000000001</v>
          </cell>
          <cell r="X20">
            <v>152.08000000000001</v>
          </cell>
          <cell r="Y20">
            <v>163.06</v>
          </cell>
          <cell r="Z20">
            <v>175.08</v>
          </cell>
          <cell r="AA20">
            <v>188.67</v>
          </cell>
          <cell r="AB20">
            <v>202.26</v>
          </cell>
          <cell r="AC20">
            <v>217.93</v>
          </cell>
          <cell r="AD20">
            <v>234.14</v>
          </cell>
          <cell r="AE20">
            <v>256.61</v>
          </cell>
          <cell r="AF20">
            <v>281.69</v>
          </cell>
          <cell r="AG20">
            <v>7902.09</v>
          </cell>
          <cell r="AH20">
            <v>8455.2363000000005</v>
          </cell>
          <cell r="AI20">
            <v>9719.5707000000002</v>
          </cell>
          <cell r="AJ20">
            <v>10825.863300000001</v>
          </cell>
          <cell r="AK20">
            <v>12011.176800000001</v>
          </cell>
          <cell r="AL20">
            <v>13196.490299999999</v>
          </cell>
          <cell r="AM20">
            <v>14539.845600000002</v>
          </cell>
          <cell r="AN20">
            <v>16041.242699999999</v>
          </cell>
          <cell r="AO20">
            <v>17226.556200000003</v>
          </cell>
          <cell r="AP20">
            <v>18490.890599999999</v>
          </cell>
          <cell r="AQ20">
            <v>19834.245899999998</v>
          </cell>
          <cell r="AR20">
            <v>21335.643000000004</v>
          </cell>
          <cell r="AS20">
            <v>22995.081900000005</v>
          </cell>
          <cell r="AT20">
            <v>24654.520800000002</v>
          </cell>
          <cell r="AU20">
            <v>26472.001500000002</v>
          </cell>
          <cell r="AV20">
            <v>28526.544899999997</v>
          </cell>
          <cell r="AW20">
            <v>30581.088300000003</v>
          </cell>
          <cell r="AX20">
            <v>32951.715299999996</v>
          </cell>
          <cell r="AY20">
            <v>35401.363200000007</v>
          </cell>
          <cell r="AZ20">
            <v>38799.261900000005</v>
          </cell>
          <cell r="BA20">
            <v>42592.265099999997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1.6</v>
          </cell>
          <cell r="BX20">
            <v>1.712</v>
          </cell>
          <cell r="BY20">
            <v>1.968</v>
          </cell>
          <cell r="BZ20">
            <v>2.1920000000000002</v>
          </cell>
          <cell r="CA20">
            <v>2.4319999999999999</v>
          </cell>
          <cell r="CB20">
            <v>2.6720000000000002</v>
          </cell>
          <cell r="CC20">
            <v>2.944</v>
          </cell>
          <cell r="CD20">
            <v>3.2480000000000002</v>
          </cell>
          <cell r="CE20">
            <v>3.488</v>
          </cell>
          <cell r="CF20">
            <v>3.7440000000000002</v>
          </cell>
          <cell r="CG20">
            <v>4.016</v>
          </cell>
          <cell r="CH20">
            <v>4.32</v>
          </cell>
          <cell r="CI20">
            <v>4.6559999999999997</v>
          </cell>
          <cell r="CJ20">
            <v>4.992</v>
          </cell>
          <cell r="CK20">
            <v>5.36</v>
          </cell>
          <cell r="CL20">
            <v>5.7759999999999998</v>
          </cell>
          <cell r="CM20">
            <v>6.1920000000000002</v>
          </cell>
          <cell r="CN20">
            <v>6.6719999999999997</v>
          </cell>
          <cell r="CO20">
            <v>7.1680000000000001</v>
          </cell>
          <cell r="CP20">
            <v>7.8559999999999999</v>
          </cell>
          <cell r="CQ20">
            <v>8.6240000000000006</v>
          </cell>
        </row>
        <row r="21">
          <cell r="A21">
            <v>1</v>
          </cell>
          <cell r="B21">
            <v>20</v>
          </cell>
          <cell r="C21" t="str">
            <v>Особо-вредн.ремонт.перс. цеха1-2 отд.9 цехов 4,51,14,13</v>
          </cell>
          <cell r="D21">
            <v>2</v>
          </cell>
          <cell r="E21">
            <v>1.5</v>
          </cell>
          <cell r="G21">
            <v>1.05</v>
          </cell>
          <cell r="H21">
            <v>1.24</v>
          </cell>
          <cell r="I21">
            <v>1.302</v>
          </cell>
          <cell r="J21">
            <v>151.19999999999999</v>
          </cell>
          <cell r="K21">
            <v>6</v>
          </cell>
          <cell r="L21">
            <v>54</v>
          </cell>
          <cell r="M21">
            <v>57.78</v>
          </cell>
          <cell r="N21">
            <v>66.430000000000007</v>
          </cell>
          <cell r="O21">
            <v>73.989999999999995</v>
          </cell>
          <cell r="P21">
            <v>82.09</v>
          </cell>
          <cell r="Q21">
            <v>90.19</v>
          </cell>
          <cell r="R21">
            <v>99.37</v>
          </cell>
          <cell r="S21">
            <v>109.63</v>
          </cell>
          <cell r="T21">
            <v>117.73</v>
          </cell>
          <cell r="U21">
            <v>126.37</v>
          </cell>
          <cell r="V21">
            <v>135.55000000000001</v>
          </cell>
          <cell r="W21">
            <v>145.81</v>
          </cell>
          <cell r="X21">
            <v>157.15</v>
          </cell>
          <cell r="Y21">
            <v>168.49</v>
          </cell>
          <cell r="Z21">
            <v>180.92</v>
          </cell>
          <cell r="AA21">
            <v>194.96</v>
          </cell>
          <cell r="AB21">
            <v>209</v>
          </cell>
          <cell r="AC21">
            <v>225.2</v>
          </cell>
          <cell r="AD21">
            <v>241.94</v>
          </cell>
          <cell r="AE21">
            <v>265.16000000000003</v>
          </cell>
          <cell r="AF21">
            <v>291.08</v>
          </cell>
          <cell r="AG21">
            <v>8165.4930000000004</v>
          </cell>
          <cell r="AH21">
            <v>8737.077510000001</v>
          </cell>
          <cell r="AI21">
            <v>10043.55639</v>
          </cell>
          <cell r="AJ21">
            <v>11186.725410000001</v>
          </cell>
          <cell r="AK21">
            <v>12411.549360000001</v>
          </cell>
          <cell r="AL21">
            <v>13636.373309999999</v>
          </cell>
          <cell r="AM21">
            <v>15024.507120000002</v>
          </cell>
          <cell r="AN21">
            <v>16575.950789999999</v>
          </cell>
          <cell r="AO21">
            <v>17800.774740000001</v>
          </cell>
          <cell r="AP21">
            <v>19107.25362</v>
          </cell>
          <cell r="AQ21">
            <v>20495.387429999999</v>
          </cell>
          <cell r="AR21">
            <v>22046.831100000003</v>
          </cell>
          <cell r="AS21">
            <v>23761.584630000005</v>
          </cell>
          <cell r="AT21">
            <v>25476.338160000003</v>
          </cell>
          <cell r="AU21">
            <v>27354.401550000002</v>
          </cell>
          <cell r="AV21">
            <v>29477.42973</v>
          </cell>
          <cell r="AW21">
            <v>31600.457910000005</v>
          </cell>
          <cell r="AX21">
            <v>34050.105810000001</v>
          </cell>
          <cell r="AY21">
            <v>36581.408640000009</v>
          </cell>
          <cell r="AZ21">
            <v>40092.570630000002</v>
          </cell>
          <cell r="BA21">
            <v>44012.007269999995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1</v>
          </cell>
          <cell r="BX21">
            <v>1.07</v>
          </cell>
          <cell r="BY21">
            <v>1.23</v>
          </cell>
          <cell r="BZ21">
            <v>1.37</v>
          </cell>
          <cell r="CA21">
            <v>1.52</v>
          </cell>
          <cell r="CB21">
            <v>1.67</v>
          </cell>
          <cell r="CC21">
            <v>1.84</v>
          </cell>
          <cell r="CD21">
            <v>2.0299999999999998</v>
          </cell>
          <cell r="CE21">
            <v>2.1800000000000002</v>
          </cell>
          <cell r="CF21">
            <v>2.34</v>
          </cell>
          <cell r="CG21">
            <v>2.5099999999999998</v>
          </cell>
          <cell r="CH21">
            <v>2.7</v>
          </cell>
          <cell r="CI21">
            <v>2.91</v>
          </cell>
          <cell r="CJ21">
            <v>3.12</v>
          </cell>
          <cell r="CK21">
            <v>3.35</v>
          </cell>
          <cell r="CL21">
            <v>3.61</v>
          </cell>
          <cell r="CM21">
            <v>3.87</v>
          </cell>
          <cell r="CN21">
            <v>4.17</v>
          </cell>
          <cell r="CO21">
            <v>4.4800000000000004</v>
          </cell>
          <cell r="CP21">
            <v>4.91</v>
          </cell>
          <cell r="CQ21">
            <v>5.39</v>
          </cell>
        </row>
        <row r="22">
          <cell r="A22">
            <v>1</v>
          </cell>
          <cell r="B22">
            <v>21</v>
          </cell>
          <cell r="C22" t="str">
            <v>Особо-вредный ремонтный персонал цехов 3,8,14,13</v>
          </cell>
          <cell r="D22">
            <v>2</v>
          </cell>
          <cell r="E22">
            <v>1.5</v>
          </cell>
          <cell r="G22">
            <v>1.05</v>
          </cell>
          <cell r="H22">
            <v>1.24</v>
          </cell>
          <cell r="I22">
            <v>1.302</v>
          </cell>
          <cell r="J22">
            <v>100.2</v>
          </cell>
          <cell r="K22">
            <v>4</v>
          </cell>
          <cell r="L22">
            <v>81.489999999999995</v>
          </cell>
          <cell r="M22">
            <v>87.2</v>
          </cell>
          <cell r="N22">
            <v>100.24</v>
          </cell>
          <cell r="O22">
            <v>111.64</v>
          </cell>
          <cell r="P22">
            <v>123.87</v>
          </cell>
          <cell r="Q22">
            <v>136.09</v>
          </cell>
          <cell r="R22">
            <v>149.94999999999999</v>
          </cell>
          <cell r="S22">
            <v>165.43</v>
          </cell>
          <cell r="T22">
            <v>177.65</v>
          </cell>
          <cell r="U22">
            <v>190.69</v>
          </cell>
          <cell r="V22">
            <v>204.54</v>
          </cell>
          <cell r="W22">
            <v>220.03</v>
          </cell>
          <cell r="X22">
            <v>237.14</v>
          </cell>
          <cell r="Y22">
            <v>254.25</v>
          </cell>
          <cell r="Z22">
            <v>273</v>
          </cell>
          <cell r="AA22">
            <v>294.19</v>
          </cell>
          <cell r="AB22">
            <v>315.37</v>
          </cell>
          <cell r="AC22">
            <v>339.82</v>
          </cell>
          <cell r="AD22">
            <v>365.08</v>
          </cell>
          <cell r="AE22">
            <v>400.13</v>
          </cell>
          <cell r="AF22">
            <v>439.24</v>
          </cell>
          <cell r="AG22">
            <v>8165.4930000000004</v>
          </cell>
          <cell r="AH22">
            <v>8737.077510000001</v>
          </cell>
          <cell r="AI22">
            <v>10043.55639</v>
          </cell>
          <cell r="AJ22">
            <v>11186.725410000001</v>
          </cell>
          <cell r="AK22">
            <v>12411.549360000001</v>
          </cell>
          <cell r="AL22">
            <v>13636.373309999999</v>
          </cell>
          <cell r="AM22">
            <v>15024.507120000002</v>
          </cell>
          <cell r="AN22">
            <v>16575.950789999999</v>
          </cell>
          <cell r="AO22">
            <v>17800.774740000001</v>
          </cell>
          <cell r="AP22">
            <v>19107.25362</v>
          </cell>
          <cell r="AQ22">
            <v>20495.387429999999</v>
          </cell>
          <cell r="AR22">
            <v>22046.831100000003</v>
          </cell>
          <cell r="AS22">
            <v>23761.584630000005</v>
          </cell>
          <cell r="AT22">
            <v>25476.338160000003</v>
          </cell>
          <cell r="AU22">
            <v>27354.401550000002</v>
          </cell>
          <cell r="AV22">
            <v>29477.42973</v>
          </cell>
          <cell r="AW22">
            <v>31600.457910000005</v>
          </cell>
          <cell r="AX22">
            <v>34050.105810000001</v>
          </cell>
          <cell r="AY22">
            <v>36581.408640000009</v>
          </cell>
          <cell r="AZ22">
            <v>40092.570630000002</v>
          </cell>
          <cell r="BA22">
            <v>44012.007269999995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1</v>
          </cell>
          <cell r="BX22">
            <v>1.07</v>
          </cell>
          <cell r="BY22">
            <v>1.23</v>
          </cell>
          <cell r="BZ22">
            <v>1.37</v>
          </cell>
          <cell r="CA22">
            <v>1.52</v>
          </cell>
          <cell r="CB22">
            <v>1.67</v>
          </cell>
          <cell r="CC22">
            <v>1.84</v>
          </cell>
          <cell r="CD22">
            <v>2.0299999999999998</v>
          </cell>
          <cell r="CE22">
            <v>2.1800000000000002</v>
          </cell>
          <cell r="CF22">
            <v>2.34</v>
          </cell>
          <cell r="CG22">
            <v>2.5099999999999998</v>
          </cell>
          <cell r="CH22">
            <v>2.7</v>
          </cell>
          <cell r="CI22">
            <v>2.91</v>
          </cell>
          <cell r="CJ22">
            <v>3.12</v>
          </cell>
          <cell r="CK22">
            <v>3.35</v>
          </cell>
          <cell r="CL22">
            <v>3.61</v>
          </cell>
          <cell r="CM22">
            <v>3.87</v>
          </cell>
          <cell r="CN22">
            <v>4.17</v>
          </cell>
          <cell r="CO22">
            <v>4.4800000000000004</v>
          </cell>
          <cell r="CP22">
            <v>4.91</v>
          </cell>
          <cell r="CQ22">
            <v>5.39</v>
          </cell>
        </row>
        <row r="23">
          <cell r="B23">
            <v>39</v>
          </cell>
          <cell r="C23" t="str">
            <v>Особо-вредные (24%)</v>
          </cell>
          <cell r="D23">
            <v>2</v>
          </cell>
          <cell r="E23">
            <v>1.5</v>
          </cell>
          <cell r="G23">
            <v>1.05</v>
          </cell>
          <cell r="H23">
            <v>1.24</v>
          </cell>
          <cell r="I23">
            <v>1.302</v>
          </cell>
          <cell r="J23">
            <v>100.2</v>
          </cell>
          <cell r="K23">
            <v>4</v>
          </cell>
          <cell r="L23">
            <v>81.489999999999995</v>
          </cell>
          <cell r="M23">
            <v>87.2</v>
          </cell>
          <cell r="N23">
            <v>100.24</v>
          </cell>
          <cell r="O23">
            <v>111.64</v>
          </cell>
          <cell r="P23">
            <v>123.87</v>
          </cell>
          <cell r="Q23">
            <v>136.09</v>
          </cell>
          <cell r="R23">
            <v>149.94999999999999</v>
          </cell>
          <cell r="S23">
            <v>165.43</v>
          </cell>
          <cell r="T23">
            <v>177.65</v>
          </cell>
          <cell r="U23">
            <v>190.69</v>
          </cell>
          <cell r="V23">
            <v>204.54</v>
          </cell>
          <cell r="W23">
            <v>220.03</v>
          </cell>
          <cell r="X23">
            <v>237.14</v>
          </cell>
          <cell r="Y23">
            <v>254.25</v>
          </cell>
          <cell r="Z23">
            <v>273</v>
          </cell>
          <cell r="AA23">
            <v>294.19</v>
          </cell>
          <cell r="AB23">
            <v>315.37</v>
          </cell>
          <cell r="AC23">
            <v>339.82</v>
          </cell>
          <cell r="AD23">
            <v>365.08</v>
          </cell>
          <cell r="AE23">
            <v>400.13</v>
          </cell>
          <cell r="AF23">
            <v>439.24</v>
          </cell>
          <cell r="AG23">
            <v>8165.4930000000004</v>
          </cell>
          <cell r="AH23">
            <v>8737.077510000001</v>
          </cell>
          <cell r="AI23">
            <v>10043.55639</v>
          </cell>
          <cell r="AJ23">
            <v>11186.725410000001</v>
          </cell>
          <cell r="AK23">
            <v>12411.549360000001</v>
          </cell>
          <cell r="AL23">
            <v>13636.373309999999</v>
          </cell>
          <cell r="AM23">
            <v>15024.507120000002</v>
          </cell>
          <cell r="AN23">
            <v>16575.950789999999</v>
          </cell>
          <cell r="AO23">
            <v>17800.774740000001</v>
          </cell>
          <cell r="AP23">
            <v>19107.25362</v>
          </cell>
          <cell r="AQ23">
            <v>20495.387429999999</v>
          </cell>
          <cell r="AR23">
            <v>22046.831100000003</v>
          </cell>
          <cell r="AS23">
            <v>23761.584630000005</v>
          </cell>
          <cell r="AT23">
            <v>25476.338160000003</v>
          </cell>
          <cell r="AU23">
            <v>27354.401550000002</v>
          </cell>
          <cell r="AV23">
            <v>29477.42973</v>
          </cell>
          <cell r="AW23">
            <v>31600.457910000005</v>
          </cell>
          <cell r="AX23">
            <v>34050.105810000001</v>
          </cell>
          <cell r="AY23">
            <v>36581.408640000009</v>
          </cell>
          <cell r="AZ23">
            <v>40092.570630000002</v>
          </cell>
          <cell r="BA23">
            <v>44012.007269999995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1.6</v>
          </cell>
          <cell r="BX23">
            <v>1.712</v>
          </cell>
          <cell r="BY23">
            <v>1.968</v>
          </cell>
          <cell r="BZ23">
            <v>2.1920000000000002</v>
          </cell>
          <cell r="CA23">
            <v>2.4319999999999999</v>
          </cell>
          <cell r="CB23">
            <v>2.6720000000000002</v>
          </cell>
          <cell r="CC23">
            <v>2.944</v>
          </cell>
          <cell r="CD23">
            <v>3.2480000000000002</v>
          </cell>
          <cell r="CE23">
            <v>3.488</v>
          </cell>
          <cell r="CF23">
            <v>3.7440000000000002</v>
          </cell>
          <cell r="CG23">
            <v>4.016</v>
          </cell>
          <cell r="CH23">
            <v>4.32</v>
          </cell>
          <cell r="CI23">
            <v>4.6559999999999997</v>
          </cell>
          <cell r="CJ23">
            <v>4.992</v>
          </cell>
          <cell r="CK23">
            <v>5.36</v>
          </cell>
          <cell r="CL23">
            <v>5.7759999999999998</v>
          </cell>
          <cell r="CM23">
            <v>6.1920000000000002</v>
          </cell>
          <cell r="CN23">
            <v>6.6719999999999997</v>
          </cell>
          <cell r="CO23">
            <v>7.1680000000000001</v>
          </cell>
          <cell r="CP23">
            <v>7.8559999999999999</v>
          </cell>
          <cell r="CQ23">
            <v>8.6240000000000006</v>
          </cell>
        </row>
        <row r="24">
          <cell r="B24">
            <v>50</v>
          </cell>
          <cell r="C24" t="str">
            <v>Нормальные</v>
          </cell>
          <cell r="D24">
            <v>3</v>
          </cell>
          <cell r="E24">
            <v>1.1000000000000001</v>
          </cell>
          <cell r="G24">
            <v>1</v>
          </cell>
          <cell r="H24">
            <v>1</v>
          </cell>
          <cell r="I24">
            <v>1</v>
          </cell>
          <cell r="J24">
            <v>168</v>
          </cell>
          <cell r="K24">
            <v>7</v>
          </cell>
          <cell r="L24">
            <v>27.38</v>
          </cell>
          <cell r="M24">
            <v>29.29</v>
          </cell>
          <cell r="N24">
            <v>33.67</v>
          </cell>
          <cell r="O24">
            <v>37.5</v>
          </cell>
          <cell r="P24">
            <v>41.61</v>
          </cell>
          <cell r="Q24">
            <v>45.72</v>
          </cell>
          <cell r="R24">
            <v>50.37</v>
          </cell>
          <cell r="S24">
            <v>55.57</v>
          </cell>
          <cell r="T24">
            <v>59.68</v>
          </cell>
          <cell r="U24">
            <v>64.06</v>
          </cell>
          <cell r="V24">
            <v>68.709999999999994</v>
          </cell>
          <cell r="W24">
            <v>73.91</v>
          </cell>
          <cell r="X24">
            <v>79.66</v>
          </cell>
          <cell r="Y24">
            <v>85.41</v>
          </cell>
          <cell r="Z24">
            <v>91.71</v>
          </cell>
          <cell r="AA24">
            <v>98.83</v>
          </cell>
          <cell r="AB24">
            <v>105.94</v>
          </cell>
          <cell r="AC24">
            <v>114.16</v>
          </cell>
          <cell r="AD24">
            <v>122.64</v>
          </cell>
          <cell r="AE24">
            <v>134.41</v>
          </cell>
          <cell r="AF24">
            <v>147.55000000000001</v>
          </cell>
          <cell r="AG24">
            <v>4599.1000000000004</v>
          </cell>
          <cell r="AH24">
            <v>4921.0370000000003</v>
          </cell>
          <cell r="AI24">
            <v>5656.893</v>
          </cell>
          <cell r="AJ24">
            <v>6300.7670000000007</v>
          </cell>
          <cell r="AK24">
            <v>6990.6320000000005</v>
          </cell>
          <cell r="AL24">
            <v>7680.4970000000003</v>
          </cell>
          <cell r="AM24">
            <v>8462.344000000001</v>
          </cell>
          <cell r="AN24">
            <v>9336.1730000000007</v>
          </cell>
          <cell r="AO24">
            <v>10026.038000000002</v>
          </cell>
          <cell r="AP24">
            <v>10761.894</v>
          </cell>
          <cell r="AQ24">
            <v>11543.741</v>
          </cell>
          <cell r="AR24">
            <v>12417.570000000002</v>
          </cell>
          <cell r="AS24">
            <v>13383.381000000001</v>
          </cell>
          <cell r="AT24">
            <v>14349.192000000001</v>
          </cell>
          <cell r="AU24">
            <v>15406.985000000002</v>
          </cell>
          <cell r="AV24">
            <v>16602.751</v>
          </cell>
          <cell r="AW24">
            <v>17798.517000000003</v>
          </cell>
          <cell r="AX24">
            <v>19178.246999999999</v>
          </cell>
          <cell r="AY24">
            <v>20603.968000000004</v>
          </cell>
          <cell r="AZ24">
            <v>22581.581000000002</v>
          </cell>
          <cell r="BA24">
            <v>24789.149000000001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1.6</v>
          </cell>
          <cell r="BX24">
            <v>1.712</v>
          </cell>
          <cell r="BY24">
            <v>1.968</v>
          </cell>
          <cell r="BZ24">
            <v>2.1920000000000002</v>
          </cell>
          <cell r="CA24">
            <v>2.4319999999999999</v>
          </cell>
          <cell r="CB24">
            <v>2.6720000000000002</v>
          </cell>
          <cell r="CC24">
            <v>2.944</v>
          </cell>
          <cell r="CD24">
            <v>3.2480000000000002</v>
          </cell>
          <cell r="CE24">
            <v>3.488</v>
          </cell>
          <cell r="CF24">
            <v>3.7440000000000002</v>
          </cell>
          <cell r="CG24">
            <v>4.016</v>
          </cell>
          <cell r="CH24">
            <v>4.32</v>
          </cell>
          <cell r="CI24">
            <v>4.6559999999999997</v>
          </cell>
          <cell r="CJ24">
            <v>4.992</v>
          </cell>
          <cell r="CK24">
            <v>5.36</v>
          </cell>
          <cell r="CL24">
            <v>5.7759999999999998</v>
          </cell>
          <cell r="CM24">
            <v>6.1920000000000002</v>
          </cell>
          <cell r="CN24">
            <v>6.6719999999999997</v>
          </cell>
          <cell r="CO24">
            <v>7.1680000000000001</v>
          </cell>
          <cell r="CP24">
            <v>7.8559999999999999</v>
          </cell>
          <cell r="CQ24">
            <v>8.6240000000000006</v>
          </cell>
        </row>
        <row r="25">
          <cell r="A25">
            <v>1</v>
          </cell>
          <cell r="B25">
            <v>35</v>
          </cell>
          <cell r="C25" t="str">
            <v>Hормальные</v>
          </cell>
          <cell r="D25">
            <v>4</v>
          </cell>
          <cell r="E25">
            <v>1</v>
          </cell>
          <cell r="G25">
            <v>1</v>
          </cell>
          <cell r="H25">
            <v>1</v>
          </cell>
          <cell r="I25">
            <v>1</v>
          </cell>
          <cell r="J25">
            <v>168</v>
          </cell>
          <cell r="K25">
            <v>7</v>
          </cell>
          <cell r="L25">
            <v>24.89</v>
          </cell>
          <cell r="M25">
            <v>26.63</v>
          </cell>
          <cell r="N25">
            <v>28.62</v>
          </cell>
          <cell r="O25">
            <v>30.86</v>
          </cell>
          <cell r="P25">
            <v>33.1</v>
          </cell>
          <cell r="Q25">
            <v>35.590000000000003</v>
          </cell>
          <cell r="R25">
            <v>38.33</v>
          </cell>
          <cell r="S25">
            <v>41.31</v>
          </cell>
          <cell r="T25">
            <v>44.3</v>
          </cell>
          <cell r="U25">
            <v>47.53</v>
          </cell>
          <cell r="V25">
            <v>51.02</v>
          </cell>
          <cell r="W25">
            <v>54.75</v>
          </cell>
          <cell r="X25">
            <v>58.98</v>
          </cell>
          <cell r="Y25">
            <v>63.46</v>
          </cell>
          <cell r="Z25">
            <v>68.19</v>
          </cell>
          <cell r="AA25">
            <v>73.42</v>
          </cell>
          <cell r="AB25">
            <v>78.89</v>
          </cell>
          <cell r="AC25">
            <v>84.86</v>
          </cell>
          <cell r="AD25">
            <v>91.33</v>
          </cell>
          <cell r="AE25">
            <v>98.05</v>
          </cell>
          <cell r="AF25">
            <v>105.52</v>
          </cell>
          <cell r="AG25">
            <v>4181</v>
          </cell>
          <cell r="AH25">
            <v>4473.67</v>
          </cell>
          <cell r="AI25">
            <v>4808.1499999999996</v>
          </cell>
          <cell r="AJ25">
            <v>5184.4399999999996</v>
          </cell>
          <cell r="AK25">
            <v>5560.7300000000005</v>
          </cell>
          <cell r="AL25">
            <v>5978.83</v>
          </cell>
          <cell r="AM25">
            <v>6438.74</v>
          </cell>
          <cell r="AN25">
            <v>6940.46</v>
          </cell>
          <cell r="AO25">
            <v>7442.18</v>
          </cell>
          <cell r="AP25">
            <v>7985.71</v>
          </cell>
          <cell r="AQ25">
            <v>8571.0499999999993</v>
          </cell>
          <cell r="AR25">
            <v>9198.2000000000007</v>
          </cell>
          <cell r="AS25">
            <v>9908.9700000000012</v>
          </cell>
          <cell r="AT25">
            <v>10661.55</v>
          </cell>
          <cell r="AU25">
            <v>11455.94</v>
          </cell>
          <cell r="AV25">
            <v>12333.95</v>
          </cell>
          <cell r="AW25">
            <v>13253.77</v>
          </cell>
          <cell r="AX25">
            <v>14257.210000000001</v>
          </cell>
          <cell r="AY25">
            <v>15344.27</v>
          </cell>
          <cell r="AZ25">
            <v>16473.14</v>
          </cell>
          <cell r="BA25">
            <v>17727.440000000002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1.6</v>
          </cell>
          <cell r="BX25">
            <v>1.712</v>
          </cell>
          <cell r="BY25">
            <v>1.968</v>
          </cell>
          <cell r="BZ25">
            <v>2.1920000000000002</v>
          </cell>
          <cell r="CA25">
            <v>2.4319999999999999</v>
          </cell>
          <cell r="CB25">
            <v>2.6720000000000002</v>
          </cell>
          <cell r="CC25">
            <v>2.944</v>
          </cell>
          <cell r="CD25">
            <v>3.2480000000000002</v>
          </cell>
          <cell r="CE25">
            <v>3.488</v>
          </cell>
          <cell r="CF25">
            <v>3.7440000000000002</v>
          </cell>
          <cell r="CG25">
            <v>4.016</v>
          </cell>
          <cell r="CH25">
            <v>4.32</v>
          </cell>
          <cell r="CI25">
            <v>4.6559999999999997</v>
          </cell>
          <cell r="CJ25">
            <v>4.992</v>
          </cell>
          <cell r="CK25">
            <v>5.36</v>
          </cell>
          <cell r="CL25">
            <v>5.7759999999999998</v>
          </cell>
          <cell r="CM25">
            <v>6.1920000000000002</v>
          </cell>
          <cell r="CN25">
            <v>6.6719999999999997</v>
          </cell>
          <cell r="CO25">
            <v>7.1680000000000001</v>
          </cell>
          <cell r="CP25">
            <v>7.8559999999999999</v>
          </cell>
          <cell r="CQ25">
            <v>8.6240000000000006</v>
          </cell>
        </row>
        <row r="26">
          <cell r="A26">
            <v>1</v>
          </cell>
          <cell r="B26">
            <v>36</v>
          </cell>
          <cell r="C26" t="str">
            <v>Вредные (8%)</v>
          </cell>
          <cell r="D26">
            <v>4</v>
          </cell>
          <cell r="E26">
            <v>1</v>
          </cell>
          <cell r="G26">
            <v>1</v>
          </cell>
          <cell r="H26">
            <v>1.08</v>
          </cell>
          <cell r="I26">
            <v>1.08</v>
          </cell>
          <cell r="J26">
            <v>168</v>
          </cell>
          <cell r="K26">
            <v>7</v>
          </cell>
          <cell r="L26">
            <v>26.88</v>
          </cell>
          <cell r="M26">
            <v>28.76</v>
          </cell>
          <cell r="N26">
            <v>30.91</v>
          </cell>
          <cell r="O26">
            <v>33.33</v>
          </cell>
          <cell r="P26">
            <v>35.75</v>
          </cell>
          <cell r="Q26">
            <v>38.44</v>
          </cell>
          <cell r="R26">
            <v>41.39</v>
          </cell>
          <cell r="S26">
            <v>44.62</v>
          </cell>
          <cell r="T26">
            <v>47.84</v>
          </cell>
          <cell r="U26">
            <v>51.34</v>
          </cell>
          <cell r="V26">
            <v>55.1</v>
          </cell>
          <cell r="W26">
            <v>59.13</v>
          </cell>
          <cell r="X26">
            <v>63.7</v>
          </cell>
          <cell r="Y26">
            <v>68.540000000000006</v>
          </cell>
          <cell r="Z26">
            <v>73.650000000000006</v>
          </cell>
          <cell r="AA26">
            <v>79.290000000000006</v>
          </cell>
          <cell r="AB26">
            <v>85.2</v>
          </cell>
          <cell r="AC26">
            <v>91.65</v>
          </cell>
          <cell r="AD26">
            <v>98.64</v>
          </cell>
          <cell r="AE26">
            <v>105.9</v>
          </cell>
          <cell r="AF26">
            <v>113.96</v>
          </cell>
          <cell r="AG26">
            <v>4515.4800000000005</v>
          </cell>
          <cell r="AH26">
            <v>4831.5636000000004</v>
          </cell>
          <cell r="AI26">
            <v>5192.8019999999997</v>
          </cell>
          <cell r="AJ26">
            <v>5599.1952000000001</v>
          </cell>
          <cell r="AK26">
            <v>6005.5884000000005</v>
          </cell>
          <cell r="AL26">
            <v>6457.1364000000003</v>
          </cell>
          <cell r="AM26">
            <v>6953.8392000000003</v>
          </cell>
          <cell r="AN26">
            <v>7495.6968000000006</v>
          </cell>
          <cell r="AO26">
            <v>8037.5544000000009</v>
          </cell>
          <cell r="AP26">
            <v>8624.5668000000005</v>
          </cell>
          <cell r="AQ26">
            <v>9256.7340000000004</v>
          </cell>
          <cell r="AR26">
            <v>9934.0560000000023</v>
          </cell>
          <cell r="AS26">
            <v>10701.687600000001</v>
          </cell>
          <cell r="AT26">
            <v>11514.474</v>
          </cell>
          <cell r="AU26">
            <v>12372.415200000001</v>
          </cell>
          <cell r="AV26">
            <v>13320.666000000001</v>
          </cell>
          <cell r="AW26">
            <v>14314.071600000001</v>
          </cell>
          <cell r="AX26">
            <v>15397.786800000002</v>
          </cell>
          <cell r="AY26">
            <v>16571.811600000001</v>
          </cell>
          <cell r="AZ26">
            <v>17790.9912</v>
          </cell>
          <cell r="BA26">
            <v>19145.635200000004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1</v>
          </cell>
          <cell r="BX26">
            <v>1.07</v>
          </cell>
          <cell r="BY26">
            <v>1.23</v>
          </cell>
          <cell r="BZ26">
            <v>1.37</v>
          </cell>
          <cell r="CA26">
            <v>1.52</v>
          </cell>
          <cell r="CB26">
            <v>1.67</v>
          </cell>
          <cell r="CC26">
            <v>1.84</v>
          </cell>
          <cell r="CD26">
            <v>2.0299999999999998</v>
          </cell>
          <cell r="CE26">
            <v>2.1800000000000002</v>
          </cell>
          <cell r="CF26">
            <v>2.34</v>
          </cell>
          <cell r="CG26">
            <v>2.5099999999999998</v>
          </cell>
          <cell r="CH26">
            <v>2.7</v>
          </cell>
          <cell r="CI26">
            <v>2.91</v>
          </cell>
          <cell r="CJ26">
            <v>3.12</v>
          </cell>
          <cell r="CK26">
            <v>3.35</v>
          </cell>
          <cell r="CL26">
            <v>3.61</v>
          </cell>
          <cell r="CM26">
            <v>3.87</v>
          </cell>
          <cell r="CN26">
            <v>4.17</v>
          </cell>
          <cell r="CO26">
            <v>4.4800000000000004</v>
          </cell>
          <cell r="CP26">
            <v>4.91</v>
          </cell>
          <cell r="CQ26">
            <v>5.39</v>
          </cell>
        </row>
        <row r="27">
          <cell r="A27">
            <v>1</v>
          </cell>
          <cell r="B27">
            <v>37</v>
          </cell>
          <cell r="C27" t="str">
            <v>Вредные (12%)</v>
          </cell>
          <cell r="D27">
            <v>4</v>
          </cell>
          <cell r="E27">
            <v>1</v>
          </cell>
          <cell r="G27">
            <v>1</v>
          </cell>
          <cell r="H27">
            <v>1.1200000000000001</v>
          </cell>
          <cell r="I27">
            <v>1.1200000000000001</v>
          </cell>
          <cell r="J27">
            <v>168</v>
          </cell>
          <cell r="K27">
            <v>7</v>
          </cell>
          <cell r="L27">
            <v>27.87</v>
          </cell>
          <cell r="M27">
            <v>29.82</v>
          </cell>
          <cell r="N27">
            <v>32.049999999999997</v>
          </cell>
          <cell r="O27">
            <v>34.56</v>
          </cell>
          <cell r="P27">
            <v>37.07</v>
          </cell>
          <cell r="Q27">
            <v>39.86</v>
          </cell>
          <cell r="R27">
            <v>42.92</v>
          </cell>
          <cell r="S27">
            <v>46.27</v>
          </cell>
          <cell r="T27">
            <v>49.61</v>
          </cell>
          <cell r="U27">
            <v>53.24</v>
          </cell>
          <cell r="V27">
            <v>57.14</v>
          </cell>
          <cell r="W27">
            <v>61.32</v>
          </cell>
          <cell r="X27">
            <v>66.06</v>
          </cell>
          <cell r="Y27">
            <v>71.08</v>
          </cell>
          <cell r="Z27">
            <v>76.37</v>
          </cell>
          <cell r="AA27">
            <v>82.23</v>
          </cell>
          <cell r="AB27">
            <v>88.36</v>
          </cell>
          <cell r="AC27">
            <v>95.05</v>
          </cell>
          <cell r="AD27">
            <v>102.3</v>
          </cell>
          <cell r="AE27">
            <v>109.82</v>
          </cell>
          <cell r="AF27">
            <v>118.18</v>
          </cell>
          <cell r="AG27">
            <v>4682.72</v>
          </cell>
          <cell r="AH27">
            <v>5010.5104000000001</v>
          </cell>
          <cell r="AI27">
            <v>5385.1279999999997</v>
          </cell>
          <cell r="AJ27">
            <v>5806.5727999999999</v>
          </cell>
          <cell r="AK27">
            <v>6228.017600000001</v>
          </cell>
          <cell r="AL27">
            <v>6696.289600000001</v>
          </cell>
          <cell r="AM27">
            <v>7211.3888000000006</v>
          </cell>
          <cell r="AN27">
            <v>7773.3152000000009</v>
          </cell>
          <cell r="AO27">
            <v>8335.2416000000012</v>
          </cell>
          <cell r="AP27">
            <v>8943.9952000000012</v>
          </cell>
          <cell r="AQ27">
            <v>9599.5760000000009</v>
          </cell>
          <cell r="AR27">
            <v>10301.984000000002</v>
          </cell>
          <cell r="AS27">
            <v>11098.046400000003</v>
          </cell>
          <cell r="AT27">
            <v>11940.936</v>
          </cell>
          <cell r="AU27">
            <v>12830.652800000002</v>
          </cell>
          <cell r="AV27">
            <v>13814.024000000001</v>
          </cell>
          <cell r="AW27">
            <v>14844.222400000002</v>
          </cell>
          <cell r="AX27">
            <v>15968.075200000003</v>
          </cell>
          <cell r="AY27">
            <v>17185.582400000003</v>
          </cell>
          <cell r="AZ27">
            <v>18449.916800000003</v>
          </cell>
          <cell r="BA27">
            <v>19854.732800000005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1.2</v>
          </cell>
          <cell r="BX27">
            <v>1.284</v>
          </cell>
          <cell r="BY27">
            <v>1.476</v>
          </cell>
          <cell r="BZ27">
            <v>1.6439999999999999</v>
          </cell>
          <cell r="CA27">
            <v>1.8240000000000001</v>
          </cell>
          <cell r="CB27">
            <v>2.004</v>
          </cell>
          <cell r="CC27">
            <v>2.2080000000000002</v>
          </cell>
          <cell r="CD27">
            <v>2.4359999999999999</v>
          </cell>
          <cell r="CE27">
            <v>2.6160000000000001</v>
          </cell>
          <cell r="CF27">
            <v>2.8079999999999998</v>
          </cell>
          <cell r="CG27">
            <v>3.012</v>
          </cell>
          <cell r="CH27">
            <v>3.24</v>
          </cell>
          <cell r="CI27">
            <v>3.492</v>
          </cell>
          <cell r="CJ27">
            <v>3.7440000000000002</v>
          </cell>
          <cell r="CK27">
            <v>4.0199999999999996</v>
          </cell>
          <cell r="CL27">
            <v>4.3319999999999999</v>
          </cell>
          <cell r="CM27">
            <v>4.6440000000000001</v>
          </cell>
          <cell r="CN27">
            <v>5.0039999999999996</v>
          </cell>
          <cell r="CO27">
            <v>5.3760000000000003</v>
          </cell>
          <cell r="CP27">
            <v>5.8920000000000003</v>
          </cell>
          <cell r="CQ27">
            <v>6.468</v>
          </cell>
        </row>
      </sheetData>
      <sheetData sheetId="1">
        <row r="1">
          <cell r="A1" t="str">
            <v>NPG</v>
          </cell>
        </row>
      </sheetData>
      <sheetData sheetId="2">
        <row r="1">
          <cell r="A1" t="str">
            <v>NPG</v>
          </cell>
        </row>
      </sheetData>
      <sheetData sheetId="3">
        <row r="1">
          <cell r="A1" t="str">
            <v>NPG</v>
          </cell>
        </row>
      </sheetData>
      <sheetData sheetId="4">
        <row r="1">
          <cell r="A1" t="str">
            <v>NPG</v>
          </cell>
        </row>
      </sheetData>
      <sheetData sheetId="5">
        <row r="1">
          <cell r="A1" t="str">
            <v>NPG</v>
          </cell>
        </row>
      </sheetData>
      <sheetData sheetId="6">
        <row r="1">
          <cell r="A1" t="str">
            <v>NPG</v>
          </cell>
        </row>
      </sheetData>
      <sheetData sheetId="7">
        <row r="1">
          <cell r="A1" t="str">
            <v>NPG</v>
          </cell>
        </row>
      </sheetData>
      <sheetData sheetId="8">
        <row r="1">
          <cell r="A1" t="str">
            <v>NPG</v>
          </cell>
        </row>
      </sheetData>
      <sheetData sheetId="9" refreshError="1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Добыча нефти4"/>
      <sheetName val="поставка сравн13"/>
      <sheetName val="Параметры"/>
      <sheetName val="Титул1"/>
      <sheetName val="ОснПок2"/>
      <sheetName val="Производство3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</sheetNames>
    <sheetDataSet>
      <sheetData sheetId="0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2">
        <row r="11">
          <cell r="F11">
            <v>193.8</v>
          </cell>
        </row>
      </sheetData>
      <sheetData sheetId="3">
        <row r="1">
          <cell r="G1" t="str">
            <v/>
          </cell>
        </row>
      </sheetData>
      <sheetData sheetId="4">
        <row r="11">
          <cell r="F11">
            <v>193.8</v>
          </cell>
        </row>
      </sheetData>
      <sheetData sheetId="5">
        <row r="1">
          <cell r="G1" t="str">
            <v/>
          </cell>
        </row>
      </sheetData>
      <sheetData sheetId="6">
        <row r="1">
          <cell r="G1" t="str">
            <v/>
          </cell>
        </row>
      </sheetData>
      <sheetData sheetId="7">
        <row r="1">
          <cell r="G1" t="str">
            <v/>
          </cell>
        </row>
      </sheetData>
      <sheetData sheetId="8">
        <row r="1">
          <cell r="G1" t="str">
            <v/>
          </cell>
        </row>
      </sheetData>
      <sheetData sheetId="9">
        <row r="1">
          <cell r="G1" t="str">
            <v/>
          </cell>
        </row>
      </sheetData>
      <sheetData sheetId="10">
        <row r="1">
          <cell r="G1" t="str">
            <v/>
          </cell>
        </row>
      </sheetData>
      <sheetData sheetId="11">
        <row r="1">
          <cell r="G1" t="str">
            <v/>
          </cell>
        </row>
      </sheetData>
      <sheetData sheetId="12">
        <row r="1">
          <cell r="G1" t="str">
            <v/>
          </cell>
        </row>
      </sheetData>
      <sheetData sheetId="13">
        <row r="1">
          <cell r="G1" t="str">
            <v/>
          </cell>
        </row>
      </sheetData>
      <sheetData sheetId="14">
        <row r="1">
          <cell r="G1" t="str">
            <v/>
          </cell>
        </row>
      </sheetData>
      <sheetData sheetId="15">
        <row r="1">
          <cell r="G1" t="str">
            <v/>
          </cell>
        </row>
      </sheetData>
      <sheetData sheetId="16">
        <row r="1">
          <cell r="G1" t="str">
            <v/>
          </cell>
        </row>
      </sheetData>
      <sheetData sheetId="17">
        <row r="1">
          <cell r="G1" t="str">
            <v/>
          </cell>
        </row>
      </sheetData>
      <sheetData sheetId="18">
        <row r="1">
          <cell r="G1" t="str">
            <v xml:space="preserve"> 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56"/>
  <sheetViews>
    <sheetView workbookViewId="0">
      <selection activeCell="D28" sqref="D28"/>
    </sheetView>
  </sheetViews>
  <sheetFormatPr defaultRowHeight="12.75"/>
  <cols>
    <col min="1" max="1" width="7.85546875" style="118" customWidth="1"/>
    <col min="2" max="2" width="38.85546875" style="58" customWidth="1"/>
    <col min="3" max="3" width="9.5703125" style="58" customWidth="1"/>
    <col min="4" max="4" width="14.42578125" style="120" customWidth="1"/>
    <col min="5" max="5" width="18.7109375" style="120" customWidth="1"/>
    <col min="6" max="6" width="7.28515625" style="121" customWidth="1"/>
    <col min="7" max="7" width="94.7109375" style="58" customWidth="1"/>
    <col min="8" max="8" width="10.140625" style="58" bestFit="1" customWidth="1"/>
    <col min="9" max="256" width="9.140625" style="58"/>
    <col min="257" max="257" width="7.85546875" style="58" customWidth="1"/>
    <col min="258" max="258" width="38.85546875" style="58" customWidth="1"/>
    <col min="259" max="259" width="11.85546875" style="58" bestFit="1" customWidth="1"/>
    <col min="260" max="260" width="13.7109375" style="58" customWidth="1"/>
    <col min="261" max="261" width="13.85546875" style="58" customWidth="1"/>
    <col min="262" max="262" width="13.5703125" style="58" customWidth="1"/>
    <col min="263" max="263" width="94.7109375" style="58" customWidth="1"/>
    <col min="264" max="264" width="10.140625" style="58" bestFit="1" customWidth="1"/>
    <col min="265" max="512" width="9.140625" style="58"/>
    <col min="513" max="513" width="7.85546875" style="58" customWidth="1"/>
    <col min="514" max="514" width="38.85546875" style="58" customWidth="1"/>
    <col min="515" max="515" width="11.85546875" style="58" bestFit="1" customWidth="1"/>
    <col min="516" max="516" width="13.7109375" style="58" customWidth="1"/>
    <col min="517" max="517" width="13.85546875" style="58" customWidth="1"/>
    <col min="518" max="518" width="13.5703125" style="58" customWidth="1"/>
    <col min="519" max="519" width="94.7109375" style="58" customWidth="1"/>
    <col min="520" max="520" width="10.140625" style="58" bestFit="1" customWidth="1"/>
    <col min="521" max="768" width="9.140625" style="58"/>
    <col min="769" max="769" width="7.85546875" style="58" customWidth="1"/>
    <col min="770" max="770" width="38.85546875" style="58" customWidth="1"/>
    <col min="771" max="771" width="11.85546875" style="58" bestFit="1" customWidth="1"/>
    <col min="772" max="772" width="13.7109375" style="58" customWidth="1"/>
    <col min="773" max="773" width="13.85546875" style="58" customWidth="1"/>
    <col min="774" max="774" width="13.5703125" style="58" customWidth="1"/>
    <col min="775" max="775" width="94.7109375" style="58" customWidth="1"/>
    <col min="776" max="776" width="10.140625" style="58" bestFit="1" customWidth="1"/>
    <col min="777" max="1024" width="9.140625" style="58"/>
    <col min="1025" max="1025" width="7.85546875" style="58" customWidth="1"/>
    <col min="1026" max="1026" width="38.85546875" style="58" customWidth="1"/>
    <col min="1027" max="1027" width="11.85546875" style="58" bestFit="1" customWidth="1"/>
    <col min="1028" max="1028" width="13.7109375" style="58" customWidth="1"/>
    <col min="1029" max="1029" width="13.85546875" style="58" customWidth="1"/>
    <col min="1030" max="1030" width="13.5703125" style="58" customWidth="1"/>
    <col min="1031" max="1031" width="94.7109375" style="58" customWidth="1"/>
    <col min="1032" max="1032" width="10.140625" style="58" bestFit="1" customWidth="1"/>
    <col min="1033" max="1280" width="9.140625" style="58"/>
    <col min="1281" max="1281" width="7.85546875" style="58" customWidth="1"/>
    <col min="1282" max="1282" width="38.85546875" style="58" customWidth="1"/>
    <col min="1283" max="1283" width="11.85546875" style="58" bestFit="1" customWidth="1"/>
    <col min="1284" max="1284" width="13.7109375" style="58" customWidth="1"/>
    <col min="1285" max="1285" width="13.85546875" style="58" customWidth="1"/>
    <col min="1286" max="1286" width="13.5703125" style="58" customWidth="1"/>
    <col min="1287" max="1287" width="94.7109375" style="58" customWidth="1"/>
    <col min="1288" max="1288" width="10.140625" style="58" bestFit="1" customWidth="1"/>
    <col min="1289" max="1536" width="9.140625" style="58"/>
    <col min="1537" max="1537" width="7.85546875" style="58" customWidth="1"/>
    <col min="1538" max="1538" width="38.85546875" style="58" customWidth="1"/>
    <col min="1539" max="1539" width="11.85546875" style="58" bestFit="1" customWidth="1"/>
    <col min="1540" max="1540" width="13.7109375" style="58" customWidth="1"/>
    <col min="1541" max="1541" width="13.85546875" style="58" customWidth="1"/>
    <col min="1542" max="1542" width="13.5703125" style="58" customWidth="1"/>
    <col min="1543" max="1543" width="94.7109375" style="58" customWidth="1"/>
    <col min="1544" max="1544" width="10.140625" style="58" bestFit="1" customWidth="1"/>
    <col min="1545" max="1792" width="9.140625" style="58"/>
    <col min="1793" max="1793" width="7.85546875" style="58" customWidth="1"/>
    <col min="1794" max="1794" width="38.85546875" style="58" customWidth="1"/>
    <col min="1795" max="1795" width="11.85546875" style="58" bestFit="1" customWidth="1"/>
    <col min="1796" max="1796" width="13.7109375" style="58" customWidth="1"/>
    <col min="1797" max="1797" width="13.85546875" style="58" customWidth="1"/>
    <col min="1798" max="1798" width="13.5703125" style="58" customWidth="1"/>
    <col min="1799" max="1799" width="94.7109375" style="58" customWidth="1"/>
    <col min="1800" max="1800" width="10.140625" style="58" bestFit="1" customWidth="1"/>
    <col min="1801" max="2048" width="9.140625" style="58"/>
    <col min="2049" max="2049" width="7.85546875" style="58" customWidth="1"/>
    <col min="2050" max="2050" width="38.85546875" style="58" customWidth="1"/>
    <col min="2051" max="2051" width="11.85546875" style="58" bestFit="1" customWidth="1"/>
    <col min="2052" max="2052" width="13.7109375" style="58" customWidth="1"/>
    <col min="2053" max="2053" width="13.85546875" style="58" customWidth="1"/>
    <col min="2054" max="2054" width="13.5703125" style="58" customWidth="1"/>
    <col min="2055" max="2055" width="94.7109375" style="58" customWidth="1"/>
    <col min="2056" max="2056" width="10.140625" style="58" bestFit="1" customWidth="1"/>
    <col min="2057" max="2304" width="9.140625" style="58"/>
    <col min="2305" max="2305" width="7.85546875" style="58" customWidth="1"/>
    <col min="2306" max="2306" width="38.85546875" style="58" customWidth="1"/>
    <col min="2307" max="2307" width="11.85546875" style="58" bestFit="1" customWidth="1"/>
    <col min="2308" max="2308" width="13.7109375" style="58" customWidth="1"/>
    <col min="2309" max="2309" width="13.85546875" style="58" customWidth="1"/>
    <col min="2310" max="2310" width="13.5703125" style="58" customWidth="1"/>
    <col min="2311" max="2311" width="94.7109375" style="58" customWidth="1"/>
    <col min="2312" max="2312" width="10.140625" style="58" bestFit="1" customWidth="1"/>
    <col min="2313" max="2560" width="9.140625" style="58"/>
    <col min="2561" max="2561" width="7.85546875" style="58" customWidth="1"/>
    <col min="2562" max="2562" width="38.85546875" style="58" customWidth="1"/>
    <col min="2563" max="2563" width="11.85546875" style="58" bestFit="1" customWidth="1"/>
    <col min="2564" max="2564" width="13.7109375" style="58" customWidth="1"/>
    <col min="2565" max="2565" width="13.85546875" style="58" customWidth="1"/>
    <col min="2566" max="2566" width="13.5703125" style="58" customWidth="1"/>
    <col min="2567" max="2567" width="94.7109375" style="58" customWidth="1"/>
    <col min="2568" max="2568" width="10.140625" style="58" bestFit="1" customWidth="1"/>
    <col min="2569" max="2816" width="9.140625" style="58"/>
    <col min="2817" max="2817" width="7.85546875" style="58" customWidth="1"/>
    <col min="2818" max="2818" width="38.85546875" style="58" customWidth="1"/>
    <col min="2819" max="2819" width="11.85546875" style="58" bestFit="1" customWidth="1"/>
    <col min="2820" max="2820" width="13.7109375" style="58" customWidth="1"/>
    <col min="2821" max="2821" width="13.85546875" style="58" customWidth="1"/>
    <col min="2822" max="2822" width="13.5703125" style="58" customWidth="1"/>
    <col min="2823" max="2823" width="94.7109375" style="58" customWidth="1"/>
    <col min="2824" max="2824" width="10.140625" style="58" bestFit="1" customWidth="1"/>
    <col min="2825" max="3072" width="9.140625" style="58"/>
    <col min="3073" max="3073" width="7.85546875" style="58" customWidth="1"/>
    <col min="3074" max="3074" width="38.85546875" style="58" customWidth="1"/>
    <col min="3075" max="3075" width="11.85546875" style="58" bestFit="1" customWidth="1"/>
    <col min="3076" max="3076" width="13.7109375" style="58" customWidth="1"/>
    <col min="3077" max="3077" width="13.85546875" style="58" customWidth="1"/>
    <col min="3078" max="3078" width="13.5703125" style="58" customWidth="1"/>
    <col min="3079" max="3079" width="94.7109375" style="58" customWidth="1"/>
    <col min="3080" max="3080" width="10.140625" style="58" bestFit="1" customWidth="1"/>
    <col min="3081" max="3328" width="9.140625" style="58"/>
    <col min="3329" max="3329" width="7.85546875" style="58" customWidth="1"/>
    <col min="3330" max="3330" width="38.85546875" style="58" customWidth="1"/>
    <col min="3331" max="3331" width="11.85546875" style="58" bestFit="1" customWidth="1"/>
    <col min="3332" max="3332" width="13.7109375" style="58" customWidth="1"/>
    <col min="3333" max="3333" width="13.85546875" style="58" customWidth="1"/>
    <col min="3334" max="3334" width="13.5703125" style="58" customWidth="1"/>
    <col min="3335" max="3335" width="94.7109375" style="58" customWidth="1"/>
    <col min="3336" max="3336" width="10.140625" style="58" bestFit="1" customWidth="1"/>
    <col min="3337" max="3584" width="9.140625" style="58"/>
    <col min="3585" max="3585" width="7.85546875" style="58" customWidth="1"/>
    <col min="3586" max="3586" width="38.85546875" style="58" customWidth="1"/>
    <col min="3587" max="3587" width="11.85546875" style="58" bestFit="1" customWidth="1"/>
    <col min="3588" max="3588" width="13.7109375" style="58" customWidth="1"/>
    <col min="3589" max="3589" width="13.85546875" style="58" customWidth="1"/>
    <col min="3590" max="3590" width="13.5703125" style="58" customWidth="1"/>
    <col min="3591" max="3591" width="94.7109375" style="58" customWidth="1"/>
    <col min="3592" max="3592" width="10.140625" style="58" bestFit="1" customWidth="1"/>
    <col min="3593" max="3840" width="9.140625" style="58"/>
    <col min="3841" max="3841" width="7.85546875" style="58" customWidth="1"/>
    <col min="3842" max="3842" width="38.85546875" style="58" customWidth="1"/>
    <col min="3843" max="3843" width="11.85546875" style="58" bestFit="1" customWidth="1"/>
    <col min="3844" max="3844" width="13.7109375" style="58" customWidth="1"/>
    <col min="3845" max="3845" width="13.85546875" style="58" customWidth="1"/>
    <col min="3846" max="3846" width="13.5703125" style="58" customWidth="1"/>
    <col min="3847" max="3847" width="94.7109375" style="58" customWidth="1"/>
    <col min="3848" max="3848" width="10.140625" style="58" bestFit="1" customWidth="1"/>
    <col min="3849" max="4096" width="9.140625" style="58"/>
    <col min="4097" max="4097" width="7.85546875" style="58" customWidth="1"/>
    <col min="4098" max="4098" width="38.85546875" style="58" customWidth="1"/>
    <col min="4099" max="4099" width="11.85546875" style="58" bestFit="1" customWidth="1"/>
    <col min="4100" max="4100" width="13.7109375" style="58" customWidth="1"/>
    <col min="4101" max="4101" width="13.85546875" style="58" customWidth="1"/>
    <col min="4102" max="4102" width="13.5703125" style="58" customWidth="1"/>
    <col min="4103" max="4103" width="94.7109375" style="58" customWidth="1"/>
    <col min="4104" max="4104" width="10.140625" style="58" bestFit="1" customWidth="1"/>
    <col min="4105" max="4352" width="9.140625" style="58"/>
    <col min="4353" max="4353" width="7.85546875" style="58" customWidth="1"/>
    <col min="4354" max="4354" width="38.85546875" style="58" customWidth="1"/>
    <col min="4355" max="4355" width="11.85546875" style="58" bestFit="1" customWidth="1"/>
    <col min="4356" max="4356" width="13.7109375" style="58" customWidth="1"/>
    <col min="4357" max="4357" width="13.85546875" style="58" customWidth="1"/>
    <col min="4358" max="4358" width="13.5703125" style="58" customWidth="1"/>
    <col min="4359" max="4359" width="94.7109375" style="58" customWidth="1"/>
    <col min="4360" max="4360" width="10.140625" style="58" bestFit="1" customWidth="1"/>
    <col min="4361" max="4608" width="9.140625" style="58"/>
    <col min="4609" max="4609" width="7.85546875" style="58" customWidth="1"/>
    <col min="4610" max="4610" width="38.85546875" style="58" customWidth="1"/>
    <col min="4611" max="4611" width="11.85546875" style="58" bestFit="1" customWidth="1"/>
    <col min="4612" max="4612" width="13.7109375" style="58" customWidth="1"/>
    <col min="4613" max="4613" width="13.85546875" style="58" customWidth="1"/>
    <col min="4614" max="4614" width="13.5703125" style="58" customWidth="1"/>
    <col min="4615" max="4615" width="94.7109375" style="58" customWidth="1"/>
    <col min="4616" max="4616" width="10.140625" style="58" bestFit="1" customWidth="1"/>
    <col min="4617" max="4864" width="9.140625" style="58"/>
    <col min="4865" max="4865" width="7.85546875" style="58" customWidth="1"/>
    <col min="4866" max="4866" width="38.85546875" style="58" customWidth="1"/>
    <col min="4867" max="4867" width="11.85546875" style="58" bestFit="1" customWidth="1"/>
    <col min="4868" max="4868" width="13.7109375" style="58" customWidth="1"/>
    <col min="4869" max="4869" width="13.85546875" style="58" customWidth="1"/>
    <col min="4870" max="4870" width="13.5703125" style="58" customWidth="1"/>
    <col min="4871" max="4871" width="94.7109375" style="58" customWidth="1"/>
    <col min="4872" max="4872" width="10.140625" style="58" bestFit="1" customWidth="1"/>
    <col min="4873" max="5120" width="9.140625" style="58"/>
    <col min="5121" max="5121" width="7.85546875" style="58" customWidth="1"/>
    <col min="5122" max="5122" width="38.85546875" style="58" customWidth="1"/>
    <col min="5123" max="5123" width="11.85546875" style="58" bestFit="1" customWidth="1"/>
    <col min="5124" max="5124" width="13.7109375" style="58" customWidth="1"/>
    <col min="5125" max="5125" width="13.85546875" style="58" customWidth="1"/>
    <col min="5126" max="5126" width="13.5703125" style="58" customWidth="1"/>
    <col min="5127" max="5127" width="94.7109375" style="58" customWidth="1"/>
    <col min="5128" max="5128" width="10.140625" style="58" bestFit="1" customWidth="1"/>
    <col min="5129" max="5376" width="9.140625" style="58"/>
    <col min="5377" max="5377" width="7.85546875" style="58" customWidth="1"/>
    <col min="5378" max="5378" width="38.85546875" style="58" customWidth="1"/>
    <col min="5379" max="5379" width="11.85546875" style="58" bestFit="1" customWidth="1"/>
    <col min="5380" max="5380" width="13.7109375" style="58" customWidth="1"/>
    <col min="5381" max="5381" width="13.85546875" style="58" customWidth="1"/>
    <col min="5382" max="5382" width="13.5703125" style="58" customWidth="1"/>
    <col min="5383" max="5383" width="94.7109375" style="58" customWidth="1"/>
    <col min="5384" max="5384" width="10.140625" style="58" bestFit="1" customWidth="1"/>
    <col min="5385" max="5632" width="9.140625" style="58"/>
    <col min="5633" max="5633" width="7.85546875" style="58" customWidth="1"/>
    <col min="5634" max="5634" width="38.85546875" style="58" customWidth="1"/>
    <col min="5635" max="5635" width="11.85546875" style="58" bestFit="1" customWidth="1"/>
    <col min="5636" max="5636" width="13.7109375" style="58" customWidth="1"/>
    <col min="5637" max="5637" width="13.85546875" style="58" customWidth="1"/>
    <col min="5638" max="5638" width="13.5703125" style="58" customWidth="1"/>
    <col min="5639" max="5639" width="94.7109375" style="58" customWidth="1"/>
    <col min="5640" max="5640" width="10.140625" style="58" bestFit="1" customWidth="1"/>
    <col min="5641" max="5888" width="9.140625" style="58"/>
    <col min="5889" max="5889" width="7.85546875" style="58" customWidth="1"/>
    <col min="5890" max="5890" width="38.85546875" style="58" customWidth="1"/>
    <col min="5891" max="5891" width="11.85546875" style="58" bestFit="1" customWidth="1"/>
    <col min="5892" max="5892" width="13.7109375" style="58" customWidth="1"/>
    <col min="5893" max="5893" width="13.85546875" style="58" customWidth="1"/>
    <col min="5894" max="5894" width="13.5703125" style="58" customWidth="1"/>
    <col min="5895" max="5895" width="94.7109375" style="58" customWidth="1"/>
    <col min="5896" max="5896" width="10.140625" style="58" bestFit="1" customWidth="1"/>
    <col min="5897" max="6144" width="9.140625" style="58"/>
    <col min="6145" max="6145" width="7.85546875" style="58" customWidth="1"/>
    <col min="6146" max="6146" width="38.85546875" style="58" customWidth="1"/>
    <col min="6147" max="6147" width="11.85546875" style="58" bestFit="1" customWidth="1"/>
    <col min="6148" max="6148" width="13.7109375" style="58" customWidth="1"/>
    <col min="6149" max="6149" width="13.85546875" style="58" customWidth="1"/>
    <col min="6150" max="6150" width="13.5703125" style="58" customWidth="1"/>
    <col min="6151" max="6151" width="94.7109375" style="58" customWidth="1"/>
    <col min="6152" max="6152" width="10.140625" style="58" bestFit="1" customWidth="1"/>
    <col min="6153" max="6400" width="9.140625" style="58"/>
    <col min="6401" max="6401" width="7.85546875" style="58" customWidth="1"/>
    <col min="6402" max="6402" width="38.85546875" style="58" customWidth="1"/>
    <col min="6403" max="6403" width="11.85546875" style="58" bestFit="1" customWidth="1"/>
    <col min="6404" max="6404" width="13.7109375" style="58" customWidth="1"/>
    <col min="6405" max="6405" width="13.85546875" style="58" customWidth="1"/>
    <col min="6406" max="6406" width="13.5703125" style="58" customWidth="1"/>
    <col min="6407" max="6407" width="94.7109375" style="58" customWidth="1"/>
    <col min="6408" max="6408" width="10.140625" style="58" bestFit="1" customWidth="1"/>
    <col min="6409" max="6656" width="9.140625" style="58"/>
    <col min="6657" max="6657" width="7.85546875" style="58" customWidth="1"/>
    <col min="6658" max="6658" width="38.85546875" style="58" customWidth="1"/>
    <col min="6659" max="6659" width="11.85546875" style="58" bestFit="1" customWidth="1"/>
    <col min="6660" max="6660" width="13.7109375" style="58" customWidth="1"/>
    <col min="6661" max="6661" width="13.85546875" style="58" customWidth="1"/>
    <col min="6662" max="6662" width="13.5703125" style="58" customWidth="1"/>
    <col min="6663" max="6663" width="94.7109375" style="58" customWidth="1"/>
    <col min="6664" max="6664" width="10.140625" style="58" bestFit="1" customWidth="1"/>
    <col min="6665" max="6912" width="9.140625" style="58"/>
    <col min="6913" max="6913" width="7.85546875" style="58" customWidth="1"/>
    <col min="6914" max="6914" width="38.85546875" style="58" customWidth="1"/>
    <col min="6915" max="6915" width="11.85546875" style="58" bestFit="1" customWidth="1"/>
    <col min="6916" max="6916" width="13.7109375" style="58" customWidth="1"/>
    <col min="6917" max="6917" width="13.85546875" style="58" customWidth="1"/>
    <col min="6918" max="6918" width="13.5703125" style="58" customWidth="1"/>
    <col min="6919" max="6919" width="94.7109375" style="58" customWidth="1"/>
    <col min="6920" max="6920" width="10.140625" style="58" bestFit="1" customWidth="1"/>
    <col min="6921" max="7168" width="9.140625" style="58"/>
    <col min="7169" max="7169" width="7.85546875" style="58" customWidth="1"/>
    <col min="7170" max="7170" width="38.85546875" style="58" customWidth="1"/>
    <col min="7171" max="7171" width="11.85546875" style="58" bestFit="1" customWidth="1"/>
    <col min="7172" max="7172" width="13.7109375" style="58" customWidth="1"/>
    <col min="7173" max="7173" width="13.85546875" style="58" customWidth="1"/>
    <col min="7174" max="7174" width="13.5703125" style="58" customWidth="1"/>
    <col min="7175" max="7175" width="94.7109375" style="58" customWidth="1"/>
    <col min="7176" max="7176" width="10.140625" style="58" bestFit="1" customWidth="1"/>
    <col min="7177" max="7424" width="9.140625" style="58"/>
    <col min="7425" max="7425" width="7.85546875" style="58" customWidth="1"/>
    <col min="7426" max="7426" width="38.85546875" style="58" customWidth="1"/>
    <col min="7427" max="7427" width="11.85546875" style="58" bestFit="1" customWidth="1"/>
    <col min="7428" max="7428" width="13.7109375" style="58" customWidth="1"/>
    <col min="7429" max="7429" width="13.85546875" style="58" customWidth="1"/>
    <col min="7430" max="7430" width="13.5703125" style="58" customWidth="1"/>
    <col min="7431" max="7431" width="94.7109375" style="58" customWidth="1"/>
    <col min="7432" max="7432" width="10.140625" style="58" bestFit="1" customWidth="1"/>
    <col min="7433" max="7680" width="9.140625" style="58"/>
    <col min="7681" max="7681" width="7.85546875" style="58" customWidth="1"/>
    <col min="7682" max="7682" width="38.85546875" style="58" customWidth="1"/>
    <col min="7683" max="7683" width="11.85546875" style="58" bestFit="1" customWidth="1"/>
    <col min="7684" max="7684" width="13.7109375" style="58" customWidth="1"/>
    <col min="7685" max="7685" width="13.85546875" style="58" customWidth="1"/>
    <col min="7686" max="7686" width="13.5703125" style="58" customWidth="1"/>
    <col min="7687" max="7687" width="94.7109375" style="58" customWidth="1"/>
    <col min="7688" max="7688" width="10.140625" style="58" bestFit="1" customWidth="1"/>
    <col min="7689" max="7936" width="9.140625" style="58"/>
    <col min="7937" max="7937" width="7.85546875" style="58" customWidth="1"/>
    <col min="7938" max="7938" width="38.85546875" style="58" customWidth="1"/>
    <col min="7939" max="7939" width="11.85546875" style="58" bestFit="1" customWidth="1"/>
    <col min="7940" max="7940" width="13.7109375" style="58" customWidth="1"/>
    <col min="7941" max="7941" width="13.85546875" style="58" customWidth="1"/>
    <col min="7942" max="7942" width="13.5703125" style="58" customWidth="1"/>
    <col min="7943" max="7943" width="94.7109375" style="58" customWidth="1"/>
    <col min="7944" max="7944" width="10.140625" style="58" bestFit="1" customWidth="1"/>
    <col min="7945" max="8192" width="9.140625" style="58"/>
    <col min="8193" max="8193" width="7.85546875" style="58" customWidth="1"/>
    <col min="8194" max="8194" width="38.85546875" style="58" customWidth="1"/>
    <col min="8195" max="8195" width="11.85546875" style="58" bestFit="1" customWidth="1"/>
    <col min="8196" max="8196" width="13.7109375" style="58" customWidth="1"/>
    <col min="8197" max="8197" width="13.85546875" style="58" customWidth="1"/>
    <col min="8198" max="8198" width="13.5703125" style="58" customWidth="1"/>
    <col min="8199" max="8199" width="94.7109375" style="58" customWidth="1"/>
    <col min="8200" max="8200" width="10.140625" style="58" bestFit="1" customWidth="1"/>
    <col min="8201" max="8448" width="9.140625" style="58"/>
    <col min="8449" max="8449" width="7.85546875" style="58" customWidth="1"/>
    <col min="8450" max="8450" width="38.85546875" style="58" customWidth="1"/>
    <col min="8451" max="8451" width="11.85546875" style="58" bestFit="1" customWidth="1"/>
    <col min="8452" max="8452" width="13.7109375" style="58" customWidth="1"/>
    <col min="8453" max="8453" width="13.85546875" style="58" customWidth="1"/>
    <col min="8454" max="8454" width="13.5703125" style="58" customWidth="1"/>
    <col min="8455" max="8455" width="94.7109375" style="58" customWidth="1"/>
    <col min="8456" max="8456" width="10.140625" style="58" bestFit="1" customWidth="1"/>
    <col min="8457" max="8704" width="9.140625" style="58"/>
    <col min="8705" max="8705" width="7.85546875" style="58" customWidth="1"/>
    <col min="8706" max="8706" width="38.85546875" style="58" customWidth="1"/>
    <col min="8707" max="8707" width="11.85546875" style="58" bestFit="1" customWidth="1"/>
    <col min="8708" max="8708" width="13.7109375" style="58" customWidth="1"/>
    <col min="8709" max="8709" width="13.85546875" style="58" customWidth="1"/>
    <col min="8710" max="8710" width="13.5703125" style="58" customWidth="1"/>
    <col min="8711" max="8711" width="94.7109375" style="58" customWidth="1"/>
    <col min="8712" max="8712" width="10.140625" style="58" bestFit="1" customWidth="1"/>
    <col min="8713" max="8960" width="9.140625" style="58"/>
    <col min="8961" max="8961" width="7.85546875" style="58" customWidth="1"/>
    <col min="8962" max="8962" width="38.85546875" style="58" customWidth="1"/>
    <col min="8963" max="8963" width="11.85546875" style="58" bestFit="1" customWidth="1"/>
    <col min="8964" max="8964" width="13.7109375" style="58" customWidth="1"/>
    <col min="8965" max="8965" width="13.85546875" style="58" customWidth="1"/>
    <col min="8966" max="8966" width="13.5703125" style="58" customWidth="1"/>
    <col min="8967" max="8967" width="94.7109375" style="58" customWidth="1"/>
    <col min="8968" max="8968" width="10.140625" style="58" bestFit="1" customWidth="1"/>
    <col min="8969" max="9216" width="9.140625" style="58"/>
    <col min="9217" max="9217" width="7.85546875" style="58" customWidth="1"/>
    <col min="9218" max="9218" width="38.85546875" style="58" customWidth="1"/>
    <col min="9219" max="9219" width="11.85546875" style="58" bestFit="1" customWidth="1"/>
    <col min="9220" max="9220" width="13.7109375" style="58" customWidth="1"/>
    <col min="9221" max="9221" width="13.85546875" style="58" customWidth="1"/>
    <col min="9222" max="9222" width="13.5703125" style="58" customWidth="1"/>
    <col min="9223" max="9223" width="94.7109375" style="58" customWidth="1"/>
    <col min="9224" max="9224" width="10.140625" style="58" bestFit="1" customWidth="1"/>
    <col min="9225" max="9472" width="9.140625" style="58"/>
    <col min="9473" max="9473" width="7.85546875" style="58" customWidth="1"/>
    <col min="9474" max="9474" width="38.85546875" style="58" customWidth="1"/>
    <col min="9475" max="9475" width="11.85546875" style="58" bestFit="1" customWidth="1"/>
    <col min="9476" max="9476" width="13.7109375" style="58" customWidth="1"/>
    <col min="9477" max="9477" width="13.85546875" style="58" customWidth="1"/>
    <col min="9478" max="9478" width="13.5703125" style="58" customWidth="1"/>
    <col min="9479" max="9479" width="94.7109375" style="58" customWidth="1"/>
    <col min="9480" max="9480" width="10.140625" style="58" bestFit="1" customWidth="1"/>
    <col min="9481" max="9728" width="9.140625" style="58"/>
    <col min="9729" max="9729" width="7.85546875" style="58" customWidth="1"/>
    <col min="9730" max="9730" width="38.85546875" style="58" customWidth="1"/>
    <col min="9731" max="9731" width="11.85546875" style="58" bestFit="1" customWidth="1"/>
    <col min="9732" max="9732" width="13.7109375" style="58" customWidth="1"/>
    <col min="9733" max="9733" width="13.85546875" style="58" customWidth="1"/>
    <col min="9734" max="9734" width="13.5703125" style="58" customWidth="1"/>
    <col min="9735" max="9735" width="94.7109375" style="58" customWidth="1"/>
    <col min="9736" max="9736" width="10.140625" style="58" bestFit="1" customWidth="1"/>
    <col min="9737" max="9984" width="9.140625" style="58"/>
    <col min="9985" max="9985" width="7.85546875" style="58" customWidth="1"/>
    <col min="9986" max="9986" width="38.85546875" style="58" customWidth="1"/>
    <col min="9987" max="9987" width="11.85546875" style="58" bestFit="1" customWidth="1"/>
    <col min="9988" max="9988" width="13.7109375" style="58" customWidth="1"/>
    <col min="9989" max="9989" width="13.85546875" style="58" customWidth="1"/>
    <col min="9990" max="9990" width="13.5703125" style="58" customWidth="1"/>
    <col min="9991" max="9991" width="94.7109375" style="58" customWidth="1"/>
    <col min="9992" max="9992" width="10.140625" style="58" bestFit="1" customWidth="1"/>
    <col min="9993" max="10240" width="9.140625" style="58"/>
    <col min="10241" max="10241" width="7.85546875" style="58" customWidth="1"/>
    <col min="10242" max="10242" width="38.85546875" style="58" customWidth="1"/>
    <col min="10243" max="10243" width="11.85546875" style="58" bestFit="1" customWidth="1"/>
    <col min="10244" max="10244" width="13.7109375" style="58" customWidth="1"/>
    <col min="10245" max="10245" width="13.85546875" style="58" customWidth="1"/>
    <col min="10246" max="10246" width="13.5703125" style="58" customWidth="1"/>
    <col min="10247" max="10247" width="94.7109375" style="58" customWidth="1"/>
    <col min="10248" max="10248" width="10.140625" style="58" bestFit="1" customWidth="1"/>
    <col min="10249" max="10496" width="9.140625" style="58"/>
    <col min="10497" max="10497" width="7.85546875" style="58" customWidth="1"/>
    <col min="10498" max="10498" width="38.85546875" style="58" customWidth="1"/>
    <col min="10499" max="10499" width="11.85546875" style="58" bestFit="1" customWidth="1"/>
    <col min="10500" max="10500" width="13.7109375" style="58" customWidth="1"/>
    <col min="10501" max="10501" width="13.85546875" style="58" customWidth="1"/>
    <col min="10502" max="10502" width="13.5703125" style="58" customWidth="1"/>
    <col min="10503" max="10503" width="94.7109375" style="58" customWidth="1"/>
    <col min="10504" max="10504" width="10.140625" style="58" bestFit="1" customWidth="1"/>
    <col min="10505" max="10752" width="9.140625" style="58"/>
    <col min="10753" max="10753" width="7.85546875" style="58" customWidth="1"/>
    <col min="10754" max="10754" width="38.85546875" style="58" customWidth="1"/>
    <col min="10755" max="10755" width="11.85546875" style="58" bestFit="1" customWidth="1"/>
    <col min="10756" max="10756" width="13.7109375" style="58" customWidth="1"/>
    <col min="10757" max="10757" width="13.85546875" style="58" customWidth="1"/>
    <col min="10758" max="10758" width="13.5703125" style="58" customWidth="1"/>
    <col min="10759" max="10759" width="94.7109375" style="58" customWidth="1"/>
    <col min="10760" max="10760" width="10.140625" style="58" bestFit="1" customWidth="1"/>
    <col min="10761" max="11008" width="9.140625" style="58"/>
    <col min="11009" max="11009" width="7.85546875" style="58" customWidth="1"/>
    <col min="11010" max="11010" width="38.85546875" style="58" customWidth="1"/>
    <col min="11011" max="11011" width="11.85546875" style="58" bestFit="1" customWidth="1"/>
    <col min="11012" max="11012" width="13.7109375" style="58" customWidth="1"/>
    <col min="11013" max="11013" width="13.85546875" style="58" customWidth="1"/>
    <col min="11014" max="11014" width="13.5703125" style="58" customWidth="1"/>
    <col min="11015" max="11015" width="94.7109375" style="58" customWidth="1"/>
    <col min="11016" max="11016" width="10.140625" style="58" bestFit="1" customWidth="1"/>
    <col min="11017" max="11264" width="9.140625" style="58"/>
    <col min="11265" max="11265" width="7.85546875" style="58" customWidth="1"/>
    <col min="11266" max="11266" width="38.85546875" style="58" customWidth="1"/>
    <col min="11267" max="11267" width="11.85546875" style="58" bestFit="1" customWidth="1"/>
    <col min="11268" max="11268" width="13.7109375" style="58" customWidth="1"/>
    <col min="11269" max="11269" width="13.85546875" style="58" customWidth="1"/>
    <col min="11270" max="11270" width="13.5703125" style="58" customWidth="1"/>
    <col min="11271" max="11271" width="94.7109375" style="58" customWidth="1"/>
    <col min="11272" max="11272" width="10.140625" style="58" bestFit="1" customWidth="1"/>
    <col min="11273" max="11520" width="9.140625" style="58"/>
    <col min="11521" max="11521" width="7.85546875" style="58" customWidth="1"/>
    <col min="11522" max="11522" width="38.85546875" style="58" customWidth="1"/>
    <col min="11523" max="11523" width="11.85546875" style="58" bestFit="1" customWidth="1"/>
    <col min="11524" max="11524" width="13.7109375" style="58" customWidth="1"/>
    <col min="11525" max="11525" width="13.85546875" style="58" customWidth="1"/>
    <col min="11526" max="11526" width="13.5703125" style="58" customWidth="1"/>
    <col min="11527" max="11527" width="94.7109375" style="58" customWidth="1"/>
    <col min="11528" max="11528" width="10.140625" style="58" bestFit="1" customWidth="1"/>
    <col min="11529" max="11776" width="9.140625" style="58"/>
    <col min="11777" max="11777" width="7.85546875" style="58" customWidth="1"/>
    <col min="11778" max="11778" width="38.85546875" style="58" customWidth="1"/>
    <col min="11779" max="11779" width="11.85546875" style="58" bestFit="1" customWidth="1"/>
    <col min="11780" max="11780" width="13.7109375" style="58" customWidth="1"/>
    <col min="11781" max="11781" width="13.85546875" style="58" customWidth="1"/>
    <col min="11782" max="11782" width="13.5703125" style="58" customWidth="1"/>
    <col min="11783" max="11783" width="94.7109375" style="58" customWidth="1"/>
    <col min="11784" max="11784" width="10.140625" style="58" bestFit="1" customWidth="1"/>
    <col min="11785" max="12032" width="9.140625" style="58"/>
    <col min="12033" max="12033" width="7.85546875" style="58" customWidth="1"/>
    <col min="12034" max="12034" width="38.85546875" style="58" customWidth="1"/>
    <col min="12035" max="12035" width="11.85546875" style="58" bestFit="1" customWidth="1"/>
    <col min="12036" max="12036" width="13.7109375" style="58" customWidth="1"/>
    <col min="12037" max="12037" width="13.85546875" style="58" customWidth="1"/>
    <col min="12038" max="12038" width="13.5703125" style="58" customWidth="1"/>
    <col min="12039" max="12039" width="94.7109375" style="58" customWidth="1"/>
    <col min="12040" max="12040" width="10.140625" style="58" bestFit="1" customWidth="1"/>
    <col min="12041" max="12288" width="9.140625" style="58"/>
    <col min="12289" max="12289" width="7.85546875" style="58" customWidth="1"/>
    <col min="12290" max="12290" width="38.85546875" style="58" customWidth="1"/>
    <col min="12291" max="12291" width="11.85546875" style="58" bestFit="1" customWidth="1"/>
    <col min="12292" max="12292" width="13.7109375" style="58" customWidth="1"/>
    <col min="12293" max="12293" width="13.85546875" style="58" customWidth="1"/>
    <col min="12294" max="12294" width="13.5703125" style="58" customWidth="1"/>
    <col min="12295" max="12295" width="94.7109375" style="58" customWidth="1"/>
    <col min="12296" max="12296" width="10.140625" style="58" bestFit="1" customWidth="1"/>
    <col min="12297" max="12544" width="9.140625" style="58"/>
    <col min="12545" max="12545" width="7.85546875" style="58" customWidth="1"/>
    <col min="12546" max="12546" width="38.85546875" style="58" customWidth="1"/>
    <col min="12547" max="12547" width="11.85546875" style="58" bestFit="1" customWidth="1"/>
    <col min="12548" max="12548" width="13.7109375" style="58" customWidth="1"/>
    <col min="12549" max="12549" width="13.85546875" style="58" customWidth="1"/>
    <col min="12550" max="12550" width="13.5703125" style="58" customWidth="1"/>
    <col min="12551" max="12551" width="94.7109375" style="58" customWidth="1"/>
    <col min="12552" max="12552" width="10.140625" style="58" bestFit="1" customWidth="1"/>
    <col min="12553" max="12800" width="9.140625" style="58"/>
    <col min="12801" max="12801" width="7.85546875" style="58" customWidth="1"/>
    <col min="12802" max="12802" width="38.85546875" style="58" customWidth="1"/>
    <col min="12803" max="12803" width="11.85546875" style="58" bestFit="1" customWidth="1"/>
    <col min="12804" max="12804" width="13.7109375" style="58" customWidth="1"/>
    <col min="12805" max="12805" width="13.85546875" style="58" customWidth="1"/>
    <col min="12806" max="12806" width="13.5703125" style="58" customWidth="1"/>
    <col min="12807" max="12807" width="94.7109375" style="58" customWidth="1"/>
    <col min="12808" max="12808" width="10.140625" style="58" bestFit="1" customWidth="1"/>
    <col min="12809" max="13056" width="9.140625" style="58"/>
    <col min="13057" max="13057" width="7.85546875" style="58" customWidth="1"/>
    <col min="13058" max="13058" width="38.85546875" style="58" customWidth="1"/>
    <col min="13059" max="13059" width="11.85546875" style="58" bestFit="1" customWidth="1"/>
    <col min="13060" max="13060" width="13.7109375" style="58" customWidth="1"/>
    <col min="13061" max="13061" width="13.85546875" style="58" customWidth="1"/>
    <col min="13062" max="13062" width="13.5703125" style="58" customWidth="1"/>
    <col min="13063" max="13063" width="94.7109375" style="58" customWidth="1"/>
    <col min="13064" max="13064" width="10.140625" style="58" bestFit="1" customWidth="1"/>
    <col min="13065" max="13312" width="9.140625" style="58"/>
    <col min="13313" max="13313" width="7.85546875" style="58" customWidth="1"/>
    <col min="13314" max="13314" width="38.85546875" style="58" customWidth="1"/>
    <col min="13315" max="13315" width="11.85546875" style="58" bestFit="1" customWidth="1"/>
    <col min="13316" max="13316" width="13.7109375" style="58" customWidth="1"/>
    <col min="13317" max="13317" width="13.85546875" style="58" customWidth="1"/>
    <col min="13318" max="13318" width="13.5703125" style="58" customWidth="1"/>
    <col min="13319" max="13319" width="94.7109375" style="58" customWidth="1"/>
    <col min="13320" max="13320" width="10.140625" style="58" bestFit="1" customWidth="1"/>
    <col min="13321" max="13568" width="9.140625" style="58"/>
    <col min="13569" max="13569" width="7.85546875" style="58" customWidth="1"/>
    <col min="13570" max="13570" width="38.85546875" style="58" customWidth="1"/>
    <col min="13571" max="13571" width="11.85546875" style="58" bestFit="1" customWidth="1"/>
    <col min="13572" max="13572" width="13.7109375" style="58" customWidth="1"/>
    <col min="13573" max="13573" width="13.85546875" style="58" customWidth="1"/>
    <col min="13574" max="13574" width="13.5703125" style="58" customWidth="1"/>
    <col min="13575" max="13575" width="94.7109375" style="58" customWidth="1"/>
    <col min="13576" max="13576" width="10.140625" style="58" bestFit="1" customWidth="1"/>
    <col min="13577" max="13824" width="9.140625" style="58"/>
    <col min="13825" max="13825" width="7.85546875" style="58" customWidth="1"/>
    <col min="13826" max="13826" width="38.85546875" style="58" customWidth="1"/>
    <col min="13827" max="13827" width="11.85546875" style="58" bestFit="1" customWidth="1"/>
    <col min="13828" max="13828" width="13.7109375" style="58" customWidth="1"/>
    <col min="13829" max="13829" width="13.85546875" style="58" customWidth="1"/>
    <col min="13830" max="13830" width="13.5703125" style="58" customWidth="1"/>
    <col min="13831" max="13831" width="94.7109375" style="58" customWidth="1"/>
    <col min="13832" max="13832" width="10.140625" style="58" bestFit="1" customWidth="1"/>
    <col min="13833" max="14080" width="9.140625" style="58"/>
    <col min="14081" max="14081" width="7.85546875" style="58" customWidth="1"/>
    <col min="14082" max="14082" width="38.85546875" style="58" customWidth="1"/>
    <col min="14083" max="14083" width="11.85546875" style="58" bestFit="1" customWidth="1"/>
    <col min="14084" max="14084" width="13.7109375" style="58" customWidth="1"/>
    <col min="14085" max="14085" width="13.85546875" style="58" customWidth="1"/>
    <col min="14086" max="14086" width="13.5703125" style="58" customWidth="1"/>
    <col min="14087" max="14087" width="94.7109375" style="58" customWidth="1"/>
    <col min="14088" max="14088" width="10.140625" style="58" bestFit="1" customWidth="1"/>
    <col min="14089" max="14336" width="9.140625" style="58"/>
    <col min="14337" max="14337" width="7.85546875" style="58" customWidth="1"/>
    <col min="14338" max="14338" width="38.85546875" style="58" customWidth="1"/>
    <col min="14339" max="14339" width="11.85546875" style="58" bestFit="1" customWidth="1"/>
    <col min="14340" max="14340" width="13.7109375" style="58" customWidth="1"/>
    <col min="14341" max="14341" width="13.85546875" style="58" customWidth="1"/>
    <col min="14342" max="14342" width="13.5703125" style="58" customWidth="1"/>
    <col min="14343" max="14343" width="94.7109375" style="58" customWidth="1"/>
    <col min="14344" max="14344" width="10.140625" style="58" bestFit="1" customWidth="1"/>
    <col min="14345" max="14592" width="9.140625" style="58"/>
    <col min="14593" max="14593" width="7.85546875" style="58" customWidth="1"/>
    <col min="14594" max="14594" width="38.85546875" style="58" customWidth="1"/>
    <col min="14595" max="14595" width="11.85546875" style="58" bestFit="1" customWidth="1"/>
    <col min="14596" max="14596" width="13.7109375" style="58" customWidth="1"/>
    <col min="14597" max="14597" width="13.85546875" style="58" customWidth="1"/>
    <col min="14598" max="14598" width="13.5703125" style="58" customWidth="1"/>
    <col min="14599" max="14599" width="94.7109375" style="58" customWidth="1"/>
    <col min="14600" max="14600" width="10.140625" style="58" bestFit="1" customWidth="1"/>
    <col min="14601" max="14848" width="9.140625" style="58"/>
    <col min="14849" max="14849" width="7.85546875" style="58" customWidth="1"/>
    <col min="14850" max="14850" width="38.85546875" style="58" customWidth="1"/>
    <col min="14851" max="14851" width="11.85546875" style="58" bestFit="1" customWidth="1"/>
    <col min="14852" max="14852" width="13.7109375" style="58" customWidth="1"/>
    <col min="14853" max="14853" width="13.85546875" style="58" customWidth="1"/>
    <col min="14854" max="14854" width="13.5703125" style="58" customWidth="1"/>
    <col min="14855" max="14855" width="94.7109375" style="58" customWidth="1"/>
    <col min="14856" max="14856" width="10.140625" style="58" bestFit="1" customWidth="1"/>
    <col min="14857" max="15104" width="9.140625" style="58"/>
    <col min="15105" max="15105" width="7.85546875" style="58" customWidth="1"/>
    <col min="15106" max="15106" width="38.85546875" style="58" customWidth="1"/>
    <col min="15107" max="15107" width="11.85546875" style="58" bestFit="1" customWidth="1"/>
    <col min="15108" max="15108" width="13.7109375" style="58" customWidth="1"/>
    <col min="15109" max="15109" width="13.85546875" style="58" customWidth="1"/>
    <col min="15110" max="15110" width="13.5703125" style="58" customWidth="1"/>
    <col min="15111" max="15111" width="94.7109375" style="58" customWidth="1"/>
    <col min="15112" max="15112" width="10.140625" style="58" bestFit="1" customWidth="1"/>
    <col min="15113" max="15360" width="9.140625" style="58"/>
    <col min="15361" max="15361" width="7.85546875" style="58" customWidth="1"/>
    <col min="15362" max="15362" width="38.85546875" style="58" customWidth="1"/>
    <col min="15363" max="15363" width="11.85546875" style="58" bestFit="1" customWidth="1"/>
    <col min="15364" max="15364" width="13.7109375" style="58" customWidth="1"/>
    <col min="15365" max="15365" width="13.85546875" style="58" customWidth="1"/>
    <col min="15366" max="15366" width="13.5703125" style="58" customWidth="1"/>
    <col min="15367" max="15367" width="94.7109375" style="58" customWidth="1"/>
    <col min="15368" max="15368" width="10.140625" style="58" bestFit="1" customWidth="1"/>
    <col min="15369" max="15616" width="9.140625" style="58"/>
    <col min="15617" max="15617" width="7.85546875" style="58" customWidth="1"/>
    <col min="15618" max="15618" width="38.85546875" style="58" customWidth="1"/>
    <col min="15619" max="15619" width="11.85546875" style="58" bestFit="1" customWidth="1"/>
    <col min="15620" max="15620" width="13.7109375" style="58" customWidth="1"/>
    <col min="15621" max="15621" width="13.85546875" style="58" customWidth="1"/>
    <col min="15622" max="15622" width="13.5703125" style="58" customWidth="1"/>
    <col min="15623" max="15623" width="94.7109375" style="58" customWidth="1"/>
    <col min="15624" max="15624" width="10.140625" style="58" bestFit="1" customWidth="1"/>
    <col min="15625" max="15872" width="9.140625" style="58"/>
    <col min="15873" max="15873" width="7.85546875" style="58" customWidth="1"/>
    <col min="15874" max="15874" width="38.85546875" style="58" customWidth="1"/>
    <col min="15875" max="15875" width="11.85546875" style="58" bestFit="1" customWidth="1"/>
    <col min="15876" max="15876" width="13.7109375" style="58" customWidth="1"/>
    <col min="15877" max="15877" width="13.85546875" style="58" customWidth="1"/>
    <col min="15878" max="15878" width="13.5703125" style="58" customWidth="1"/>
    <col min="15879" max="15879" width="94.7109375" style="58" customWidth="1"/>
    <col min="15880" max="15880" width="10.140625" style="58" bestFit="1" customWidth="1"/>
    <col min="15881" max="16128" width="9.140625" style="58"/>
    <col min="16129" max="16129" width="7.85546875" style="58" customWidth="1"/>
    <col min="16130" max="16130" width="38.85546875" style="58" customWidth="1"/>
    <col min="16131" max="16131" width="11.85546875" style="58" bestFit="1" customWidth="1"/>
    <col min="16132" max="16132" width="13.7109375" style="58" customWidth="1"/>
    <col min="16133" max="16133" width="13.85546875" style="58" customWidth="1"/>
    <col min="16134" max="16134" width="13.5703125" style="58" customWidth="1"/>
    <col min="16135" max="16135" width="94.7109375" style="58" customWidth="1"/>
    <col min="16136" max="16136" width="10.140625" style="58" bestFit="1" customWidth="1"/>
    <col min="16137" max="16384" width="9.140625" style="58"/>
  </cols>
  <sheetData>
    <row r="2" spans="1:7" ht="18.75">
      <c r="A2" s="1"/>
      <c r="B2" s="2" t="s">
        <v>356</v>
      </c>
      <c r="C2" s="2"/>
      <c r="D2" s="2"/>
      <c r="E2" s="2"/>
      <c r="F2" s="2"/>
      <c r="G2" s="2"/>
    </row>
    <row r="3" spans="1:7" ht="18.75">
      <c r="A3" s="2" t="s">
        <v>0</v>
      </c>
      <c r="B3" s="2"/>
      <c r="C3" s="2"/>
      <c r="D3" s="2"/>
      <c r="E3" s="2"/>
      <c r="F3" s="2"/>
      <c r="G3" s="2"/>
    </row>
    <row r="4" spans="1:7" ht="15.75" customHeight="1">
      <c r="A4" s="2" t="s">
        <v>1</v>
      </c>
      <c r="B4" s="2"/>
      <c r="C4" s="2"/>
      <c r="D4" s="2"/>
      <c r="E4" s="2"/>
      <c r="F4" s="2"/>
      <c r="G4" s="2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 s="59" customFormat="1" ht="15.75" customHeight="1">
      <c r="A6" s="122" t="s">
        <v>224</v>
      </c>
      <c r="B6" s="122" t="s">
        <v>225</v>
      </c>
      <c r="C6" s="123" t="s">
        <v>336</v>
      </c>
      <c r="D6" s="124" t="s">
        <v>5</v>
      </c>
      <c r="E6" s="124" t="s">
        <v>6</v>
      </c>
      <c r="F6" s="124" t="s">
        <v>337</v>
      </c>
      <c r="G6" s="128" t="s">
        <v>8</v>
      </c>
    </row>
    <row r="7" spans="1:7" ht="48.75" customHeight="1">
      <c r="A7" s="126"/>
      <c r="B7" s="126"/>
      <c r="C7" s="127"/>
      <c r="D7" s="124"/>
      <c r="E7" s="124"/>
      <c r="F7" s="125"/>
      <c r="G7" s="129"/>
    </row>
    <row r="8" spans="1:7" s="59" customFormat="1" ht="25.5">
      <c r="A8" s="60" t="s">
        <v>9</v>
      </c>
      <c r="B8" s="61" t="s">
        <v>226</v>
      </c>
      <c r="C8" s="62" t="s">
        <v>330</v>
      </c>
      <c r="D8" s="63">
        <f>D9+D16+D20+D21+D22</f>
        <v>4158395.6</v>
      </c>
      <c r="E8" s="63">
        <v>1228328</v>
      </c>
      <c r="F8" s="63">
        <f>E8/D8*100-100</f>
        <v>-70.461492408273998</v>
      </c>
      <c r="G8" s="65"/>
    </row>
    <row r="9" spans="1:7" s="59" customFormat="1">
      <c r="A9" s="66" t="s">
        <v>227</v>
      </c>
      <c r="B9" s="67" t="s">
        <v>228</v>
      </c>
      <c r="C9" s="68" t="s">
        <v>330</v>
      </c>
      <c r="D9" s="69">
        <f>SUM(D10:D15)</f>
        <v>1798867</v>
      </c>
      <c r="E9" s="69">
        <v>510142</v>
      </c>
      <c r="F9" s="63">
        <f t="shared" ref="F9:F72" si="0">E9/D9*100-100</f>
        <v>-71.640927317027888</v>
      </c>
      <c r="G9" s="65"/>
    </row>
    <row r="10" spans="1:7" s="73" customFormat="1">
      <c r="A10" s="70" t="s">
        <v>15</v>
      </c>
      <c r="B10" s="71" t="s">
        <v>334</v>
      </c>
      <c r="C10" s="72" t="s">
        <v>330</v>
      </c>
      <c r="D10" s="64">
        <v>281805</v>
      </c>
      <c r="E10" s="64">
        <v>49631</v>
      </c>
      <c r="F10" s="64">
        <f t="shared" si="0"/>
        <v>-82.388176221145827</v>
      </c>
      <c r="G10" s="130" t="s">
        <v>339</v>
      </c>
    </row>
    <row r="11" spans="1:7" ht="18" customHeight="1">
      <c r="A11" s="70" t="s">
        <v>18</v>
      </c>
      <c r="B11" s="74" t="s">
        <v>230</v>
      </c>
      <c r="C11" s="72" t="s">
        <v>330</v>
      </c>
      <c r="D11" s="64">
        <v>11948</v>
      </c>
      <c r="E11" s="64">
        <v>813</v>
      </c>
      <c r="F11" s="64">
        <f t="shared" si="0"/>
        <v>-93.195513893538674</v>
      </c>
      <c r="G11" s="56" t="s">
        <v>338</v>
      </c>
    </row>
    <row r="12" spans="1:7" s="78" customFormat="1">
      <c r="A12" s="75" t="s">
        <v>21</v>
      </c>
      <c r="B12" s="76" t="s">
        <v>231</v>
      </c>
      <c r="C12" s="72" t="s">
        <v>330</v>
      </c>
      <c r="D12" s="64">
        <v>198222</v>
      </c>
      <c r="E12" s="64">
        <v>28319</v>
      </c>
      <c r="F12" s="64">
        <f t="shared" si="0"/>
        <v>-85.713492952346357</v>
      </c>
      <c r="G12" s="14" t="s">
        <v>347</v>
      </c>
    </row>
    <row r="13" spans="1:7" s="78" customFormat="1" ht="25.5">
      <c r="A13" s="75" t="s">
        <v>24</v>
      </c>
      <c r="B13" s="76" t="s">
        <v>19</v>
      </c>
      <c r="C13" s="72" t="s">
        <v>330</v>
      </c>
      <c r="D13" s="64">
        <v>537</v>
      </c>
      <c r="E13" s="64">
        <v>454</v>
      </c>
      <c r="F13" s="64">
        <f t="shared" si="0"/>
        <v>-15.456238361266301</v>
      </c>
      <c r="G13" s="79" t="s">
        <v>346</v>
      </c>
    </row>
    <row r="14" spans="1:7" s="78" customFormat="1">
      <c r="A14" s="75" t="s">
        <v>232</v>
      </c>
      <c r="B14" s="76" t="s">
        <v>233</v>
      </c>
      <c r="C14" s="72" t="s">
        <v>330</v>
      </c>
      <c r="D14" s="64">
        <v>657386</v>
      </c>
      <c r="E14" s="64">
        <v>213130</v>
      </c>
      <c r="F14" s="64">
        <f t="shared" si="0"/>
        <v>-67.579169620283977</v>
      </c>
      <c r="G14" s="16" t="s">
        <v>23</v>
      </c>
    </row>
    <row r="15" spans="1:7" s="78" customFormat="1">
      <c r="A15" s="80" t="s">
        <v>234</v>
      </c>
      <c r="B15" s="81" t="s">
        <v>235</v>
      </c>
      <c r="C15" s="72" t="s">
        <v>330</v>
      </c>
      <c r="D15" s="64">
        <v>648969</v>
      </c>
      <c r="E15" s="64">
        <v>217795</v>
      </c>
      <c r="F15" s="64">
        <f t="shared" si="0"/>
        <v>-66.43984535470878</v>
      </c>
      <c r="G15" s="130" t="s">
        <v>348</v>
      </c>
    </row>
    <row r="16" spans="1:7" s="59" customFormat="1">
      <c r="A16" s="82" t="s">
        <v>27</v>
      </c>
      <c r="B16" s="83" t="s">
        <v>236</v>
      </c>
      <c r="C16" s="72" t="s">
        <v>330</v>
      </c>
      <c r="D16" s="63">
        <f>SUM(D17:D19)</f>
        <v>1318403.5</v>
      </c>
      <c r="E16" s="63">
        <v>446637</v>
      </c>
      <c r="F16" s="64">
        <f t="shared" si="0"/>
        <v>-66.122890298759074</v>
      </c>
      <c r="G16" s="65"/>
    </row>
    <row r="17" spans="1:7">
      <c r="A17" s="70" t="s">
        <v>29</v>
      </c>
      <c r="B17" s="71" t="s">
        <v>237</v>
      </c>
      <c r="C17" s="72" t="s">
        <v>330</v>
      </c>
      <c r="D17" s="64">
        <v>1193277</v>
      </c>
      <c r="E17" s="64">
        <v>404188</v>
      </c>
      <c r="F17" s="64">
        <f t="shared" si="0"/>
        <v>-66.127898216424185</v>
      </c>
      <c r="G17" s="17" t="s">
        <v>31</v>
      </c>
    </row>
    <row r="18" spans="1:7">
      <c r="A18" s="70" t="s">
        <v>32</v>
      </c>
      <c r="B18" s="71" t="s">
        <v>238</v>
      </c>
      <c r="C18" s="72" t="s">
        <v>330</v>
      </c>
      <c r="D18" s="64">
        <v>118134.3</v>
      </c>
      <c r="E18" s="64">
        <v>40588</v>
      </c>
      <c r="F18" s="64">
        <f t="shared" si="0"/>
        <v>-65.642493331741917</v>
      </c>
      <c r="G18" s="18" t="s">
        <v>34</v>
      </c>
    </row>
    <row r="19" spans="1:7" s="78" customFormat="1" ht="25.5">
      <c r="A19" s="75" t="s">
        <v>35</v>
      </c>
      <c r="B19" s="84" t="s">
        <v>239</v>
      </c>
      <c r="C19" s="72" t="s">
        <v>330</v>
      </c>
      <c r="D19" s="64">
        <v>6992.2</v>
      </c>
      <c r="E19" s="64">
        <v>1861</v>
      </c>
      <c r="F19" s="64">
        <f t="shared" si="0"/>
        <v>-73.384628586138831</v>
      </c>
      <c r="G19" s="19" t="s">
        <v>37</v>
      </c>
    </row>
    <row r="20" spans="1:7" s="59" customFormat="1">
      <c r="A20" s="82" t="s">
        <v>38</v>
      </c>
      <c r="B20" s="83" t="s">
        <v>39</v>
      </c>
      <c r="C20" s="85" t="s">
        <v>229</v>
      </c>
      <c r="D20" s="63">
        <v>620360</v>
      </c>
      <c r="E20" s="63">
        <v>176607</v>
      </c>
      <c r="F20" s="64">
        <f t="shared" si="0"/>
        <v>-71.531530079308794</v>
      </c>
      <c r="G20" s="16" t="s">
        <v>40</v>
      </c>
    </row>
    <row r="21" spans="1:7" s="59" customFormat="1">
      <c r="A21" s="82" t="s">
        <v>41</v>
      </c>
      <c r="B21" s="83" t="s">
        <v>241</v>
      </c>
      <c r="C21" s="68" t="s">
        <v>229</v>
      </c>
      <c r="D21" s="63">
        <v>170730</v>
      </c>
      <c r="E21" s="63">
        <v>30637</v>
      </c>
      <c r="F21" s="64">
        <f t="shared" si="0"/>
        <v>-82.055291981491251</v>
      </c>
      <c r="G21" s="16" t="s">
        <v>43</v>
      </c>
    </row>
    <row r="22" spans="1:7" s="59" customFormat="1">
      <c r="A22" s="82" t="s">
        <v>242</v>
      </c>
      <c r="B22" s="83" t="s">
        <v>243</v>
      </c>
      <c r="C22" s="86" t="s">
        <v>229</v>
      </c>
      <c r="D22" s="87">
        <f>D23+D24+D25+D26+D27+D28+D33+D34</f>
        <v>250035.1</v>
      </c>
      <c r="E22" s="87">
        <v>64305</v>
      </c>
      <c r="F22" s="64">
        <f t="shared" si="0"/>
        <v>-74.281610861835006</v>
      </c>
      <c r="G22" s="65"/>
    </row>
    <row r="23" spans="1:7">
      <c r="A23" s="70" t="s">
        <v>46</v>
      </c>
      <c r="B23" s="71" t="s">
        <v>47</v>
      </c>
      <c r="C23" s="68" t="s">
        <v>229</v>
      </c>
      <c r="D23" s="64">
        <v>1533</v>
      </c>
      <c r="E23" s="64">
        <v>563</v>
      </c>
      <c r="F23" s="64">
        <f t="shared" si="0"/>
        <v>-63.274624918460539</v>
      </c>
      <c r="G23" s="77" t="s">
        <v>349</v>
      </c>
    </row>
    <row r="24" spans="1:7">
      <c r="A24" s="70" t="s">
        <v>49</v>
      </c>
      <c r="B24" s="71" t="s">
        <v>244</v>
      </c>
      <c r="C24" s="72" t="s">
        <v>229</v>
      </c>
      <c r="D24" s="64">
        <v>14954.5</v>
      </c>
      <c r="E24" s="64">
        <v>2481</v>
      </c>
      <c r="F24" s="64">
        <f t="shared" si="0"/>
        <v>-83.409676017252337</v>
      </c>
      <c r="G24" s="88" t="s">
        <v>350</v>
      </c>
    </row>
    <row r="25" spans="1:7" s="78" customFormat="1">
      <c r="A25" s="75" t="s">
        <v>51</v>
      </c>
      <c r="B25" s="76" t="s">
        <v>50</v>
      </c>
      <c r="C25" s="72" t="s">
        <v>229</v>
      </c>
      <c r="D25" s="64">
        <v>121</v>
      </c>
      <c r="E25" s="64">
        <v>49</v>
      </c>
      <c r="F25" s="64">
        <f t="shared" si="0"/>
        <v>-59.504132231404959</v>
      </c>
      <c r="G25" s="77" t="s">
        <v>351</v>
      </c>
    </row>
    <row r="26" spans="1:7" s="90" customFormat="1">
      <c r="A26" s="75" t="s">
        <v>245</v>
      </c>
      <c r="B26" s="9" t="s">
        <v>52</v>
      </c>
      <c r="C26" s="86" t="s">
        <v>229</v>
      </c>
      <c r="D26" s="64">
        <v>62919</v>
      </c>
      <c r="E26" s="64">
        <v>9822</v>
      </c>
      <c r="F26" s="64">
        <f t="shared" si="0"/>
        <v>-84.389453106374859</v>
      </c>
      <c r="G26" s="16" t="s">
        <v>26</v>
      </c>
    </row>
    <row r="27" spans="1:7">
      <c r="A27" s="70" t="s">
        <v>246</v>
      </c>
      <c r="B27" s="91" t="s">
        <v>340</v>
      </c>
      <c r="C27" s="86" t="s">
        <v>229</v>
      </c>
      <c r="D27" s="64">
        <v>235</v>
      </c>
      <c r="E27" s="64">
        <v>68</v>
      </c>
      <c r="F27" s="64">
        <f t="shared" si="0"/>
        <v>-71.063829787234042</v>
      </c>
      <c r="G27" s="92" t="s">
        <v>247</v>
      </c>
    </row>
    <row r="28" spans="1:7">
      <c r="A28" s="70" t="s">
        <v>248</v>
      </c>
      <c r="B28" s="93" t="s">
        <v>249</v>
      </c>
      <c r="C28" s="86" t="s">
        <v>229</v>
      </c>
      <c r="D28" s="64">
        <f>SUM(D29:D32)</f>
        <v>23408</v>
      </c>
      <c r="E28" s="64">
        <v>3976</v>
      </c>
      <c r="F28" s="64">
        <f t="shared" si="0"/>
        <v>-83.014354066985646</v>
      </c>
      <c r="G28" s="92"/>
    </row>
    <row r="29" spans="1:7" ht="24">
      <c r="A29" s="70" t="s">
        <v>250</v>
      </c>
      <c r="B29" s="23" t="s">
        <v>58</v>
      </c>
      <c r="C29" s="72" t="s">
        <v>229</v>
      </c>
      <c r="D29" s="64">
        <v>19827</v>
      </c>
      <c r="E29" s="64">
        <v>2844</v>
      </c>
      <c r="F29" s="64">
        <f t="shared" si="0"/>
        <v>-85.655923740354069</v>
      </c>
      <c r="G29" s="24" t="s">
        <v>59</v>
      </c>
    </row>
    <row r="30" spans="1:7" ht="25.5">
      <c r="A30" s="70" t="s">
        <v>251</v>
      </c>
      <c r="B30" s="23" t="s">
        <v>61</v>
      </c>
      <c r="C30" s="72" t="s">
        <v>229</v>
      </c>
      <c r="D30" s="64">
        <v>2293</v>
      </c>
      <c r="E30" s="64">
        <v>732</v>
      </c>
      <c r="F30" s="64">
        <f t="shared" si="0"/>
        <v>-68.076755342346274</v>
      </c>
      <c r="G30" s="25" t="s">
        <v>62</v>
      </c>
    </row>
    <row r="31" spans="1:7">
      <c r="A31" s="70" t="s">
        <v>252</v>
      </c>
      <c r="B31" s="23" t="s">
        <v>64</v>
      </c>
      <c r="C31" s="72" t="s">
        <v>229</v>
      </c>
      <c r="D31" s="64">
        <v>524</v>
      </c>
      <c r="E31" s="64">
        <v>164</v>
      </c>
      <c r="F31" s="64">
        <f t="shared" si="0"/>
        <v>-68.702290076335871</v>
      </c>
      <c r="G31" s="25" t="s">
        <v>65</v>
      </c>
    </row>
    <row r="32" spans="1:7" ht="37.5" customHeight="1">
      <c r="A32" s="70" t="s">
        <v>66</v>
      </c>
      <c r="B32" s="105" t="s">
        <v>341</v>
      </c>
      <c r="C32" s="72" t="s">
        <v>229</v>
      </c>
      <c r="D32" s="64">
        <v>764</v>
      </c>
      <c r="E32" s="64">
        <v>236</v>
      </c>
      <c r="F32" s="64">
        <f t="shared" si="0"/>
        <v>-69.109947643979055</v>
      </c>
      <c r="G32" s="25" t="s">
        <v>352</v>
      </c>
    </row>
    <row r="33" spans="1:7" ht="24">
      <c r="A33" s="70" t="s">
        <v>253</v>
      </c>
      <c r="B33" s="9" t="s">
        <v>70</v>
      </c>
      <c r="C33" s="72" t="s">
        <v>229</v>
      </c>
      <c r="D33" s="64">
        <v>815</v>
      </c>
      <c r="E33" s="64">
        <v>177</v>
      </c>
      <c r="F33" s="64">
        <f t="shared" si="0"/>
        <v>-78.282208588957047</v>
      </c>
      <c r="G33" s="16" t="s">
        <v>71</v>
      </c>
    </row>
    <row r="34" spans="1:7">
      <c r="A34" s="70" t="s">
        <v>254</v>
      </c>
      <c r="B34" s="93" t="s">
        <v>73</v>
      </c>
      <c r="C34" s="72" t="s">
        <v>229</v>
      </c>
      <c r="D34" s="96">
        <f>SUM(D35:D47)</f>
        <v>146049.60000000001</v>
      </c>
      <c r="E34" s="96">
        <v>47169</v>
      </c>
      <c r="F34" s="64">
        <f t="shared" si="0"/>
        <v>-67.703437736221133</v>
      </c>
      <c r="G34" s="92"/>
    </row>
    <row r="35" spans="1:7" s="78" customFormat="1" ht="25.5">
      <c r="A35" s="75" t="s">
        <v>255</v>
      </c>
      <c r="B35" s="97" t="s">
        <v>75</v>
      </c>
      <c r="C35" s="72" t="s">
        <v>229</v>
      </c>
      <c r="D35" s="64">
        <v>90798</v>
      </c>
      <c r="E35" s="64">
        <v>42926</v>
      </c>
      <c r="F35" s="64">
        <f t="shared" si="0"/>
        <v>-52.723628273750521</v>
      </c>
      <c r="G35" s="77" t="s">
        <v>353</v>
      </c>
    </row>
    <row r="36" spans="1:7" ht="25.5">
      <c r="A36" s="75" t="s">
        <v>256</v>
      </c>
      <c r="B36" s="98" t="s">
        <v>257</v>
      </c>
      <c r="C36" s="86" t="s">
        <v>229</v>
      </c>
      <c r="D36" s="64">
        <v>1007</v>
      </c>
      <c r="E36" s="64">
        <v>0</v>
      </c>
      <c r="F36" s="64">
        <f t="shared" si="0"/>
        <v>-100</v>
      </c>
      <c r="G36" s="88" t="s">
        <v>354</v>
      </c>
    </row>
    <row r="37" spans="1:7">
      <c r="A37" s="75" t="s">
        <v>258</v>
      </c>
      <c r="B37" s="94" t="s">
        <v>78</v>
      </c>
      <c r="C37" s="72" t="s">
        <v>229</v>
      </c>
      <c r="D37" s="64">
        <v>3107</v>
      </c>
      <c r="E37" s="64">
        <v>862</v>
      </c>
      <c r="F37" s="64">
        <f t="shared" si="0"/>
        <v>-72.256195687158026</v>
      </c>
      <c r="G37" s="7" t="s">
        <v>79</v>
      </c>
    </row>
    <row r="38" spans="1:7">
      <c r="A38" s="75" t="s">
        <v>259</v>
      </c>
      <c r="B38" s="94" t="s">
        <v>81</v>
      </c>
      <c r="C38" s="72" t="s">
        <v>229</v>
      </c>
      <c r="D38" s="64">
        <v>22221</v>
      </c>
      <c r="E38" s="64">
        <v>14</v>
      </c>
      <c r="F38" s="64">
        <f t="shared" si="0"/>
        <v>-99.93699653480941</v>
      </c>
      <c r="G38" s="92" t="s">
        <v>354</v>
      </c>
    </row>
    <row r="39" spans="1:7">
      <c r="A39" s="75" t="s">
        <v>260</v>
      </c>
      <c r="B39" s="94" t="s">
        <v>84</v>
      </c>
      <c r="C39" s="72" t="s">
        <v>229</v>
      </c>
      <c r="D39" s="64">
        <v>1646</v>
      </c>
      <c r="E39" s="64">
        <v>159</v>
      </c>
      <c r="F39" s="64">
        <f t="shared" si="0"/>
        <v>-90.340218712029156</v>
      </c>
      <c r="G39" s="7" t="s">
        <v>85</v>
      </c>
    </row>
    <row r="40" spans="1:7" ht="25.5">
      <c r="A40" s="75" t="s">
        <v>261</v>
      </c>
      <c r="B40" s="98" t="s">
        <v>177</v>
      </c>
      <c r="C40" s="72" t="s">
        <v>229</v>
      </c>
      <c r="D40" s="64">
        <v>1864</v>
      </c>
      <c r="E40" s="64">
        <v>33</v>
      </c>
      <c r="F40" s="64">
        <f t="shared" si="0"/>
        <v>-98.22961373390558</v>
      </c>
      <c r="G40" s="57" t="s">
        <v>240</v>
      </c>
    </row>
    <row r="41" spans="1:7">
      <c r="A41" s="75" t="s">
        <v>262</v>
      </c>
      <c r="B41" s="94" t="s">
        <v>90</v>
      </c>
      <c r="C41" s="72" t="s">
        <v>229</v>
      </c>
      <c r="D41" s="64">
        <v>10239</v>
      </c>
      <c r="E41" s="64">
        <v>1671</v>
      </c>
      <c r="F41" s="64">
        <f t="shared" si="0"/>
        <v>-83.680046879578086</v>
      </c>
      <c r="G41" s="7" t="s">
        <v>79</v>
      </c>
    </row>
    <row r="42" spans="1:7">
      <c r="A42" s="75" t="s">
        <v>263</v>
      </c>
      <c r="B42" s="94" t="s">
        <v>153</v>
      </c>
      <c r="C42" s="72" t="s">
        <v>229</v>
      </c>
      <c r="D42" s="64">
        <v>4097</v>
      </c>
      <c r="E42" s="64">
        <v>1255</v>
      </c>
      <c r="F42" s="64">
        <f t="shared" si="0"/>
        <v>-69.367830119599702</v>
      </c>
      <c r="G42" s="88" t="s">
        <v>40</v>
      </c>
    </row>
    <row r="43" spans="1:7" ht="25.5">
      <c r="A43" s="75" t="s">
        <v>264</v>
      </c>
      <c r="B43" s="98" t="s">
        <v>94</v>
      </c>
      <c r="C43" s="72" t="s">
        <v>229</v>
      </c>
      <c r="D43" s="64">
        <v>311.2</v>
      </c>
      <c r="E43" s="64">
        <v>154</v>
      </c>
      <c r="F43" s="64">
        <f t="shared" si="0"/>
        <v>-50.51413881748072</v>
      </c>
      <c r="G43" s="7" t="s">
        <v>85</v>
      </c>
    </row>
    <row r="44" spans="1:7" ht="25.5">
      <c r="A44" s="75" t="s">
        <v>265</v>
      </c>
      <c r="B44" s="98" t="s">
        <v>97</v>
      </c>
      <c r="C44" s="72" t="s">
        <v>229</v>
      </c>
      <c r="D44" s="64">
        <v>154</v>
      </c>
      <c r="E44" s="64">
        <v>95</v>
      </c>
      <c r="F44" s="64">
        <f t="shared" si="0"/>
        <v>-38.311688311688307</v>
      </c>
      <c r="G44" s="7" t="s">
        <v>98</v>
      </c>
    </row>
    <row r="45" spans="1:7" s="59" customFormat="1">
      <c r="A45" s="75" t="s">
        <v>266</v>
      </c>
      <c r="B45" s="98" t="s">
        <v>267</v>
      </c>
      <c r="C45" s="72" t="s">
        <v>229</v>
      </c>
      <c r="D45" s="64">
        <v>3735</v>
      </c>
      <c r="E45" s="64">
        <v>0</v>
      </c>
      <c r="F45" s="64">
        <f t="shared" si="0"/>
        <v>-100</v>
      </c>
      <c r="G45" s="77" t="s">
        <v>354</v>
      </c>
    </row>
    <row r="46" spans="1:7" s="59" customFormat="1" ht="38.25">
      <c r="A46" s="75" t="s">
        <v>268</v>
      </c>
      <c r="B46" s="98" t="s">
        <v>269</v>
      </c>
      <c r="C46" s="146" t="s">
        <v>229</v>
      </c>
      <c r="D46" s="64">
        <v>4686.3999999999996</v>
      </c>
      <c r="E46" s="64">
        <v>0</v>
      </c>
      <c r="F46" s="64">
        <f t="shared" si="0"/>
        <v>-100</v>
      </c>
      <c r="G46" s="77" t="s">
        <v>354</v>
      </c>
    </row>
    <row r="47" spans="1:7" ht="25.5">
      <c r="A47" s="75" t="s">
        <v>271</v>
      </c>
      <c r="B47" s="98" t="s">
        <v>272</v>
      </c>
      <c r="C47" s="146" t="s">
        <v>229</v>
      </c>
      <c r="D47" s="64">
        <v>2184</v>
      </c>
      <c r="E47" s="64">
        <v>0</v>
      </c>
      <c r="F47" s="64">
        <f t="shared" si="0"/>
        <v>-100</v>
      </c>
      <c r="G47" s="88" t="s">
        <v>270</v>
      </c>
    </row>
    <row r="48" spans="1:7" s="59" customFormat="1">
      <c r="A48" s="99" t="s">
        <v>107</v>
      </c>
      <c r="B48" s="67" t="s">
        <v>108</v>
      </c>
      <c r="C48" s="85" t="s">
        <v>229</v>
      </c>
      <c r="D48" s="63">
        <f>D49+D79+D94</f>
        <v>259784</v>
      </c>
      <c r="E48" s="63">
        <v>74990</v>
      </c>
      <c r="F48" s="64">
        <f t="shared" si="0"/>
        <v>-71.133711083053612</v>
      </c>
      <c r="G48" s="65"/>
    </row>
    <row r="49" spans="1:7" s="59" customFormat="1">
      <c r="A49" s="82" t="s">
        <v>110</v>
      </c>
      <c r="B49" s="67" t="s">
        <v>273</v>
      </c>
      <c r="C49" s="85" t="s">
        <v>229</v>
      </c>
      <c r="D49" s="63">
        <f>D50+D51+D52+D53+D54+D57+D58+D59+D66</f>
        <v>165846.5</v>
      </c>
      <c r="E49" s="63">
        <v>44193</v>
      </c>
      <c r="F49" s="64">
        <f t="shared" si="0"/>
        <v>-73.353070459732351</v>
      </c>
      <c r="G49" s="65"/>
    </row>
    <row r="50" spans="1:7" ht="12.75" customHeight="1">
      <c r="A50" s="70" t="s">
        <v>274</v>
      </c>
      <c r="B50" s="71" t="s">
        <v>275</v>
      </c>
      <c r="C50" s="86" t="s">
        <v>229</v>
      </c>
      <c r="D50" s="64">
        <v>85890</v>
      </c>
      <c r="E50" s="64">
        <v>23515</v>
      </c>
      <c r="F50" s="64">
        <f t="shared" si="0"/>
        <v>-72.621958318779832</v>
      </c>
      <c r="G50" s="7" t="s">
        <v>114</v>
      </c>
    </row>
    <row r="51" spans="1:7">
      <c r="A51" s="70" t="s">
        <v>276</v>
      </c>
      <c r="B51" s="71" t="s">
        <v>238</v>
      </c>
      <c r="C51" s="86" t="s">
        <v>229</v>
      </c>
      <c r="D51" s="64">
        <v>8503</v>
      </c>
      <c r="E51" s="64">
        <v>2233</v>
      </c>
      <c r="F51" s="64">
        <f t="shared" si="0"/>
        <v>-73.738680465717977</v>
      </c>
      <c r="G51" s="18" t="s">
        <v>34</v>
      </c>
    </row>
    <row r="52" spans="1:7">
      <c r="A52" s="75" t="s">
        <v>277</v>
      </c>
      <c r="B52" s="76" t="s">
        <v>118</v>
      </c>
      <c r="C52" s="72" t="s">
        <v>229</v>
      </c>
      <c r="D52" s="64">
        <v>8330</v>
      </c>
      <c r="E52" s="64">
        <v>2997</v>
      </c>
      <c r="F52" s="64">
        <f t="shared" si="0"/>
        <v>-64.021608643457384</v>
      </c>
      <c r="G52" s="7" t="s">
        <v>40</v>
      </c>
    </row>
    <row r="53" spans="1:7" ht="38.25">
      <c r="A53" s="70" t="s">
        <v>278</v>
      </c>
      <c r="B53" s="74" t="s">
        <v>279</v>
      </c>
      <c r="C53" s="72" t="s">
        <v>229</v>
      </c>
      <c r="D53" s="64">
        <v>1793</v>
      </c>
      <c r="E53" s="64">
        <v>261</v>
      </c>
      <c r="F53" s="64">
        <f t="shared" si="0"/>
        <v>-85.443390964863354</v>
      </c>
      <c r="G53" s="34" t="s">
        <v>121</v>
      </c>
    </row>
    <row r="54" spans="1:7">
      <c r="A54" s="70" t="s">
        <v>280</v>
      </c>
      <c r="B54" s="71" t="s">
        <v>281</v>
      </c>
      <c r="C54" s="72" t="s">
        <v>229</v>
      </c>
      <c r="D54" s="64">
        <f>D55+D56</f>
        <v>2379</v>
      </c>
      <c r="E54" s="64">
        <v>1121</v>
      </c>
      <c r="F54" s="64">
        <f t="shared" si="0"/>
        <v>-52.87936107608239</v>
      </c>
      <c r="G54" s="92"/>
    </row>
    <row r="55" spans="1:7">
      <c r="A55" s="100" t="s">
        <v>282</v>
      </c>
      <c r="B55" s="101" t="s">
        <v>75</v>
      </c>
      <c r="C55" s="72" t="s">
        <v>229</v>
      </c>
      <c r="D55" s="64">
        <v>421</v>
      </c>
      <c r="E55" s="64">
        <v>543</v>
      </c>
      <c r="F55" s="64">
        <f t="shared" si="0"/>
        <v>28.978622327790987</v>
      </c>
      <c r="G55" s="16" t="s">
        <v>126</v>
      </c>
    </row>
    <row r="56" spans="1:7">
      <c r="A56" s="100" t="s">
        <v>283</v>
      </c>
      <c r="B56" s="101" t="s">
        <v>284</v>
      </c>
      <c r="C56" s="72" t="s">
        <v>229</v>
      </c>
      <c r="D56" s="64">
        <v>1958</v>
      </c>
      <c r="E56" s="64">
        <v>578</v>
      </c>
      <c r="F56" s="64">
        <f t="shared" si="0"/>
        <v>-70.480081716036779</v>
      </c>
      <c r="G56" s="16" t="s">
        <v>126</v>
      </c>
    </row>
    <row r="57" spans="1:7">
      <c r="A57" s="70" t="s">
        <v>285</v>
      </c>
      <c r="B57" s="71" t="s">
        <v>47</v>
      </c>
      <c r="C57" s="72" t="s">
        <v>229</v>
      </c>
      <c r="D57" s="64">
        <v>1228</v>
      </c>
      <c r="E57" s="64">
        <v>300</v>
      </c>
      <c r="F57" s="64">
        <f t="shared" si="0"/>
        <v>-75.570032573289907</v>
      </c>
      <c r="G57" s="7" t="s">
        <v>40</v>
      </c>
    </row>
    <row r="58" spans="1:7">
      <c r="A58" s="70" t="s">
        <v>286</v>
      </c>
      <c r="B58" s="71" t="s">
        <v>287</v>
      </c>
      <c r="C58" s="72" t="s">
        <v>229</v>
      </c>
      <c r="D58" s="64">
        <v>337</v>
      </c>
      <c r="E58" s="64">
        <v>103</v>
      </c>
      <c r="F58" s="64">
        <f t="shared" si="0"/>
        <v>-69.436201780415431</v>
      </c>
      <c r="G58" s="7" t="s">
        <v>132</v>
      </c>
    </row>
    <row r="59" spans="1:7">
      <c r="A59" s="70" t="s">
        <v>288</v>
      </c>
      <c r="B59" s="71" t="s">
        <v>289</v>
      </c>
      <c r="C59" s="72" t="s">
        <v>229</v>
      </c>
      <c r="D59" s="64">
        <f>SUM(D60:D65)</f>
        <v>45920</v>
      </c>
      <c r="E59" s="64">
        <v>9956</v>
      </c>
      <c r="F59" s="64">
        <f t="shared" si="0"/>
        <v>-78.318815331010455</v>
      </c>
      <c r="G59" s="92"/>
    </row>
    <row r="60" spans="1:7">
      <c r="A60" s="70" t="s">
        <v>149</v>
      </c>
      <c r="B60" s="94" t="s">
        <v>136</v>
      </c>
      <c r="C60" s="72" t="s">
        <v>229</v>
      </c>
      <c r="D60" s="64">
        <v>30935</v>
      </c>
      <c r="E60" s="64">
        <v>7296</v>
      </c>
      <c r="F60" s="64">
        <f t="shared" si="0"/>
        <v>-76.41506384354291</v>
      </c>
      <c r="G60" s="7" t="s">
        <v>137</v>
      </c>
    </row>
    <row r="61" spans="1:7">
      <c r="A61" s="70" t="s">
        <v>152</v>
      </c>
      <c r="B61" s="94" t="s">
        <v>139</v>
      </c>
      <c r="C61" s="72" t="s">
        <v>229</v>
      </c>
      <c r="D61" s="64">
        <v>47</v>
      </c>
      <c r="E61" s="64">
        <v>12</v>
      </c>
      <c r="F61" s="64">
        <f t="shared" si="0"/>
        <v>-74.468085106382972</v>
      </c>
      <c r="G61" s="7" t="s">
        <v>137</v>
      </c>
    </row>
    <row r="62" spans="1:7" s="78" customFormat="1">
      <c r="A62" s="70" t="s">
        <v>154</v>
      </c>
      <c r="B62" s="94" t="s">
        <v>141</v>
      </c>
      <c r="C62" s="72" t="s">
        <v>229</v>
      </c>
      <c r="D62" s="64">
        <v>2971</v>
      </c>
      <c r="E62" s="64">
        <v>0</v>
      </c>
      <c r="F62" s="64">
        <f t="shared" si="0"/>
        <v>-100</v>
      </c>
      <c r="G62" s="7" t="s">
        <v>142</v>
      </c>
    </row>
    <row r="63" spans="1:7">
      <c r="A63" s="70" t="s">
        <v>157</v>
      </c>
      <c r="B63" s="94" t="s">
        <v>144</v>
      </c>
      <c r="C63" s="72" t="s">
        <v>229</v>
      </c>
      <c r="D63" s="64">
        <v>8871</v>
      </c>
      <c r="E63" s="64">
        <v>1981</v>
      </c>
      <c r="F63" s="64">
        <f t="shared" si="0"/>
        <v>-77.668808477060082</v>
      </c>
      <c r="G63" s="7" t="s">
        <v>137</v>
      </c>
    </row>
    <row r="64" spans="1:7">
      <c r="A64" s="70" t="s">
        <v>160</v>
      </c>
      <c r="B64" s="94" t="s">
        <v>146</v>
      </c>
      <c r="C64" s="86" t="s">
        <v>229</v>
      </c>
      <c r="D64" s="64">
        <v>42</v>
      </c>
      <c r="E64" s="64">
        <v>11</v>
      </c>
      <c r="F64" s="64">
        <f t="shared" si="0"/>
        <v>-73.80952380952381</v>
      </c>
      <c r="G64" s="7" t="s">
        <v>137</v>
      </c>
    </row>
    <row r="65" spans="1:7" ht="25.5">
      <c r="A65" s="70" t="s">
        <v>161</v>
      </c>
      <c r="B65" s="98" t="s">
        <v>290</v>
      </c>
      <c r="C65" s="72" t="s">
        <v>229</v>
      </c>
      <c r="D65" s="64">
        <v>3054</v>
      </c>
      <c r="E65" s="64">
        <v>656</v>
      </c>
      <c r="F65" s="64">
        <f t="shared" si="0"/>
        <v>-78.519973804846103</v>
      </c>
      <c r="G65" s="7" t="s">
        <v>137</v>
      </c>
    </row>
    <row r="66" spans="1:7">
      <c r="A66" s="75" t="s">
        <v>291</v>
      </c>
      <c r="B66" s="76" t="s">
        <v>292</v>
      </c>
      <c r="C66" s="72" t="s">
        <v>229</v>
      </c>
      <c r="D66" s="96">
        <f>SUM(D67:D78)</f>
        <v>11466.5</v>
      </c>
      <c r="E66" s="96">
        <v>3707</v>
      </c>
      <c r="F66" s="64">
        <f t="shared" si="0"/>
        <v>-67.671041730257713</v>
      </c>
    </row>
    <row r="67" spans="1:7">
      <c r="A67" s="70" t="s">
        <v>293</v>
      </c>
      <c r="B67" s="94" t="s">
        <v>342</v>
      </c>
      <c r="C67" s="72" t="s">
        <v>229</v>
      </c>
      <c r="D67" s="64">
        <v>4539</v>
      </c>
      <c r="E67" s="64">
        <v>506</v>
      </c>
      <c r="F67" s="64">
        <f t="shared" si="0"/>
        <v>-88.852170081515752</v>
      </c>
      <c r="G67" s="20" t="s">
        <v>151</v>
      </c>
    </row>
    <row r="68" spans="1:7">
      <c r="A68" s="70" t="s">
        <v>294</v>
      </c>
      <c r="B68" s="94" t="s">
        <v>153</v>
      </c>
      <c r="C68" s="72" t="s">
        <v>229</v>
      </c>
      <c r="D68" s="64">
        <v>177</v>
      </c>
      <c r="E68" s="64">
        <v>45</v>
      </c>
      <c r="F68" s="64">
        <f t="shared" si="0"/>
        <v>-74.576271186440678</v>
      </c>
      <c r="G68" s="92" t="s">
        <v>40</v>
      </c>
    </row>
    <row r="69" spans="1:7">
      <c r="A69" s="70" t="s">
        <v>295</v>
      </c>
      <c r="B69" s="94" t="s">
        <v>296</v>
      </c>
      <c r="C69" s="72" t="s">
        <v>229</v>
      </c>
      <c r="D69" s="64">
        <v>159</v>
      </c>
      <c r="E69" s="64">
        <v>43</v>
      </c>
      <c r="F69" s="64">
        <f t="shared" si="0"/>
        <v>-72.95597484276729</v>
      </c>
      <c r="G69" s="20" t="s">
        <v>156</v>
      </c>
    </row>
    <row r="70" spans="1:7" ht="25.5">
      <c r="A70" s="70" t="s">
        <v>297</v>
      </c>
      <c r="B70" s="98" t="s">
        <v>298</v>
      </c>
      <c r="C70" s="72" t="s">
        <v>229</v>
      </c>
      <c r="D70" s="64">
        <v>1057</v>
      </c>
      <c r="E70" s="64">
        <v>1319</v>
      </c>
      <c r="F70" s="64">
        <f t="shared" si="0"/>
        <v>24.787133396404926</v>
      </c>
      <c r="G70" s="20" t="s">
        <v>159</v>
      </c>
    </row>
    <row r="71" spans="1:7">
      <c r="A71" s="70" t="s">
        <v>299</v>
      </c>
      <c r="B71" s="94" t="s">
        <v>78</v>
      </c>
      <c r="C71" s="72" t="s">
        <v>229</v>
      </c>
      <c r="D71" s="64">
        <v>321</v>
      </c>
      <c r="E71" s="64">
        <v>70</v>
      </c>
      <c r="F71" s="64">
        <f t="shared" si="0"/>
        <v>-78.19314641744549</v>
      </c>
      <c r="G71" s="7" t="s">
        <v>79</v>
      </c>
    </row>
    <row r="72" spans="1:7">
      <c r="A72" s="70" t="s">
        <v>300</v>
      </c>
      <c r="B72" s="94" t="s">
        <v>164</v>
      </c>
      <c r="C72" s="72" t="s">
        <v>229</v>
      </c>
      <c r="D72" s="64">
        <v>1452</v>
      </c>
      <c r="E72" s="64">
        <v>245</v>
      </c>
      <c r="F72" s="64">
        <f t="shared" si="0"/>
        <v>-83.126721763085399</v>
      </c>
      <c r="G72" s="7" t="s">
        <v>79</v>
      </c>
    </row>
    <row r="73" spans="1:7">
      <c r="A73" s="70" t="s">
        <v>301</v>
      </c>
      <c r="B73" s="94" t="s">
        <v>166</v>
      </c>
      <c r="C73" s="72" t="s">
        <v>229</v>
      </c>
      <c r="D73" s="64">
        <v>581</v>
      </c>
      <c r="E73" s="64">
        <v>504</v>
      </c>
      <c r="F73" s="64">
        <f t="shared" ref="F73:F102" si="1">E73/D73*100-100</f>
        <v>-13.253012048192772</v>
      </c>
      <c r="G73" s="7" t="s">
        <v>79</v>
      </c>
    </row>
    <row r="74" spans="1:7">
      <c r="A74" s="70" t="s">
        <v>302</v>
      </c>
      <c r="B74" s="94" t="s">
        <v>50</v>
      </c>
      <c r="C74" s="72" t="s">
        <v>229</v>
      </c>
      <c r="D74" s="64">
        <v>509</v>
      </c>
      <c r="E74" s="64">
        <v>296</v>
      </c>
      <c r="F74" s="64">
        <f t="shared" si="1"/>
        <v>-41.846758349705304</v>
      </c>
      <c r="G74" s="20" t="s">
        <v>156</v>
      </c>
    </row>
    <row r="75" spans="1:7">
      <c r="A75" s="70" t="s">
        <v>303</v>
      </c>
      <c r="B75" s="94" t="s">
        <v>304</v>
      </c>
      <c r="C75" s="72" t="s">
        <v>229</v>
      </c>
      <c r="D75" s="64">
        <v>31</v>
      </c>
      <c r="E75" s="64">
        <v>0</v>
      </c>
      <c r="F75" s="64">
        <f t="shared" si="1"/>
        <v>-100</v>
      </c>
      <c r="G75" s="92" t="s">
        <v>172</v>
      </c>
    </row>
    <row r="76" spans="1:7">
      <c r="A76" s="70" t="s">
        <v>305</v>
      </c>
      <c r="B76" s="94" t="s">
        <v>174</v>
      </c>
      <c r="C76" s="72" t="s">
        <v>229</v>
      </c>
      <c r="D76" s="64">
        <v>1962</v>
      </c>
      <c r="E76" s="64">
        <v>652</v>
      </c>
      <c r="F76" s="64">
        <f t="shared" si="1"/>
        <v>-66.768603465851172</v>
      </c>
      <c r="G76" s="7" t="s">
        <v>175</v>
      </c>
    </row>
    <row r="77" spans="1:7" ht="25.5">
      <c r="A77" s="70" t="s">
        <v>306</v>
      </c>
      <c r="B77" s="98" t="s">
        <v>177</v>
      </c>
      <c r="C77" s="72" t="s">
        <v>229</v>
      </c>
      <c r="D77" s="64">
        <v>146.5</v>
      </c>
      <c r="E77" s="64">
        <v>0</v>
      </c>
      <c r="F77" s="64">
        <f t="shared" si="1"/>
        <v>-100</v>
      </c>
      <c r="G77" s="7" t="s">
        <v>82</v>
      </c>
    </row>
    <row r="78" spans="1:7">
      <c r="A78" s="70" t="s">
        <v>307</v>
      </c>
      <c r="B78" s="94" t="s">
        <v>308</v>
      </c>
      <c r="C78" s="72" t="s">
        <v>229</v>
      </c>
      <c r="D78" s="64">
        <v>532</v>
      </c>
      <c r="E78" s="64">
        <v>27</v>
      </c>
      <c r="F78" s="64">
        <f t="shared" si="1"/>
        <v>-94.924812030075188</v>
      </c>
      <c r="G78" s="7" t="s">
        <v>355</v>
      </c>
    </row>
    <row r="79" spans="1:7" s="59" customFormat="1">
      <c r="A79" s="102" t="s">
        <v>181</v>
      </c>
      <c r="B79" s="103" t="s">
        <v>309</v>
      </c>
      <c r="C79" s="68" t="s">
        <v>229</v>
      </c>
      <c r="D79" s="63">
        <f>D80+D81</f>
        <v>81795.5</v>
      </c>
      <c r="E79" s="63">
        <v>25653</v>
      </c>
      <c r="F79" s="64">
        <f t="shared" si="1"/>
        <v>-68.637638989919992</v>
      </c>
      <c r="G79" s="65"/>
    </row>
    <row r="80" spans="1:7">
      <c r="A80" s="75" t="s">
        <v>310</v>
      </c>
      <c r="B80" s="76" t="s">
        <v>311</v>
      </c>
      <c r="C80" s="86" t="s">
        <v>229</v>
      </c>
      <c r="D80" s="64">
        <v>3196</v>
      </c>
      <c r="E80" s="64">
        <v>505</v>
      </c>
      <c r="F80" s="64">
        <f t="shared" si="1"/>
        <v>-84.198998748435542</v>
      </c>
      <c r="G80" s="57" t="s">
        <v>40</v>
      </c>
    </row>
    <row r="81" spans="1:7" s="78" customFormat="1">
      <c r="A81" s="75" t="s">
        <v>184</v>
      </c>
      <c r="B81" s="76" t="s">
        <v>73</v>
      </c>
      <c r="C81" s="86" t="s">
        <v>229</v>
      </c>
      <c r="D81" s="64">
        <f>D82+D85+D86+D87+D88+D89+D90+D91+D92+D93</f>
        <v>78599.5</v>
      </c>
      <c r="E81" s="64">
        <v>25148</v>
      </c>
      <c r="F81" s="64">
        <f t="shared" si="1"/>
        <v>-68.004885527261621</v>
      </c>
      <c r="G81" s="77"/>
    </row>
    <row r="82" spans="1:7">
      <c r="A82" s="100" t="s">
        <v>186</v>
      </c>
      <c r="B82" s="76" t="s">
        <v>312</v>
      </c>
      <c r="C82" s="72" t="s">
        <v>229</v>
      </c>
      <c r="D82" s="64">
        <f>D83+D84</f>
        <v>205</v>
      </c>
      <c r="E82" s="64">
        <v>502</v>
      </c>
      <c r="F82" s="64">
        <f t="shared" si="1"/>
        <v>144.8780487804878</v>
      </c>
      <c r="G82" s="16" t="s">
        <v>167</v>
      </c>
    </row>
    <row r="83" spans="1:7">
      <c r="A83" s="100" t="s">
        <v>187</v>
      </c>
      <c r="B83" s="104" t="s">
        <v>313</v>
      </c>
      <c r="C83" s="72" t="s">
        <v>229</v>
      </c>
      <c r="D83" s="64">
        <v>36</v>
      </c>
      <c r="E83" s="64">
        <v>358</v>
      </c>
      <c r="F83" s="64">
        <f t="shared" si="1"/>
        <v>894.44444444444446</v>
      </c>
      <c r="G83" s="92"/>
    </row>
    <row r="84" spans="1:7">
      <c r="A84" s="100" t="s">
        <v>188</v>
      </c>
      <c r="B84" s="104" t="s">
        <v>314</v>
      </c>
      <c r="C84" s="72" t="s">
        <v>229</v>
      </c>
      <c r="D84" s="64">
        <v>169</v>
      </c>
      <c r="E84" s="64">
        <v>144</v>
      </c>
      <c r="F84" s="64">
        <f t="shared" si="1"/>
        <v>-14.792899408284015</v>
      </c>
      <c r="G84" s="92"/>
    </row>
    <row r="85" spans="1:7">
      <c r="A85" s="70" t="s">
        <v>189</v>
      </c>
      <c r="B85" s="105" t="s">
        <v>315</v>
      </c>
      <c r="C85" s="72" t="s">
        <v>229</v>
      </c>
      <c r="D85" s="64">
        <v>1048</v>
      </c>
      <c r="E85" s="64">
        <v>88</v>
      </c>
      <c r="F85" s="64">
        <f t="shared" si="1"/>
        <v>-91.603053435114504</v>
      </c>
      <c r="G85" s="35" t="s">
        <v>191</v>
      </c>
    </row>
    <row r="86" spans="1:7" s="59" customFormat="1">
      <c r="A86" s="70" t="s">
        <v>192</v>
      </c>
      <c r="B86" s="105" t="s">
        <v>316</v>
      </c>
      <c r="C86" s="72" t="s">
        <v>229</v>
      </c>
      <c r="D86" s="64">
        <v>165.3</v>
      </c>
      <c r="E86" s="64">
        <v>65</v>
      </c>
      <c r="F86" s="64">
        <f t="shared" si="1"/>
        <v>-60.677555958862676</v>
      </c>
      <c r="G86" s="7" t="s">
        <v>175</v>
      </c>
    </row>
    <row r="87" spans="1:7" s="59" customFormat="1" ht="38.25">
      <c r="A87" s="70" t="s">
        <v>194</v>
      </c>
      <c r="B87" s="105" t="s">
        <v>317</v>
      </c>
      <c r="C87" s="72" t="s">
        <v>229</v>
      </c>
      <c r="D87" s="64">
        <v>165</v>
      </c>
      <c r="E87" s="64">
        <v>50</v>
      </c>
      <c r="F87" s="64">
        <f t="shared" si="1"/>
        <v>-69.696969696969688</v>
      </c>
      <c r="G87" s="35" t="s">
        <v>191</v>
      </c>
    </row>
    <row r="88" spans="1:7" s="59" customFormat="1">
      <c r="A88" s="70" t="s">
        <v>195</v>
      </c>
      <c r="B88" s="105" t="s">
        <v>318</v>
      </c>
      <c r="C88" s="86" t="s">
        <v>229</v>
      </c>
      <c r="D88" s="64">
        <v>639</v>
      </c>
      <c r="E88" s="64">
        <v>55</v>
      </c>
      <c r="F88" s="64">
        <f t="shared" si="1"/>
        <v>-91.392801251956186</v>
      </c>
      <c r="G88" s="77" t="s">
        <v>40</v>
      </c>
    </row>
    <row r="89" spans="1:7" s="59" customFormat="1">
      <c r="A89" s="70" t="s">
        <v>197</v>
      </c>
      <c r="B89" s="89" t="s">
        <v>319</v>
      </c>
      <c r="C89" s="72" t="s">
        <v>229</v>
      </c>
      <c r="D89" s="64">
        <v>172.2</v>
      </c>
      <c r="E89" s="64">
        <v>207</v>
      </c>
      <c r="F89" s="64">
        <f t="shared" si="1"/>
        <v>20.209059233449494</v>
      </c>
      <c r="G89" s="16" t="s">
        <v>167</v>
      </c>
    </row>
    <row r="90" spans="1:7" s="59" customFormat="1">
      <c r="A90" s="70" t="s">
        <v>320</v>
      </c>
      <c r="B90" s="95" t="s">
        <v>321</v>
      </c>
      <c r="C90" s="72" t="s">
        <v>229</v>
      </c>
      <c r="D90" s="64">
        <v>8574</v>
      </c>
      <c r="E90" s="64">
        <v>21</v>
      </c>
      <c r="F90" s="64">
        <f t="shared" si="1"/>
        <v>-99.755073477956614</v>
      </c>
      <c r="G90" s="7" t="s">
        <v>201</v>
      </c>
    </row>
    <row r="91" spans="1:7" s="59" customFormat="1">
      <c r="A91" s="70" t="s">
        <v>199</v>
      </c>
      <c r="B91" s="95" t="s">
        <v>322</v>
      </c>
      <c r="C91" s="72" t="s">
        <v>229</v>
      </c>
      <c r="D91" s="64">
        <v>5831</v>
      </c>
      <c r="E91" s="64">
        <v>1699</v>
      </c>
      <c r="F91" s="64">
        <f t="shared" si="1"/>
        <v>-70.862630766592346</v>
      </c>
      <c r="G91" s="35" t="s">
        <v>191</v>
      </c>
    </row>
    <row r="92" spans="1:7" s="108" customFormat="1">
      <c r="A92" s="70" t="s">
        <v>202</v>
      </c>
      <c r="B92" s="106" t="s">
        <v>323</v>
      </c>
      <c r="C92" s="85" t="s">
        <v>229</v>
      </c>
      <c r="D92" s="64">
        <v>63</v>
      </c>
      <c r="E92" s="64">
        <v>21</v>
      </c>
      <c r="F92" s="64">
        <f t="shared" si="1"/>
        <v>-66.666666666666671</v>
      </c>
      <c r="G92" s="35" t="s">
        <v>191</v>
      </c>
    </row>
    <row r="93" spans="1:7" s="108" customFormat="1" ht="38.25">
      <c r="A93" s="70" t="s">
        <v>204</v>
      </c>
      <c r="B93" s="109" t="s">
        <v>324</v>
      </c>
      <c r="C93" s="85" t="s">
        <v>229</v>
      </c>
      <c r="D93" s="64">
        <v>61737</v>
      </c>
      <c r="E93" s="64">
        <v>22440</v>
      </c>
      <c r="F93" s="64">
        <f t="shared" si="1"/>
        <v>-63.652266873997768</v>
      </c>
      <c r="G93" s="7" t="s">
        <v>208</v>
      </c>
    </row>
    <row r="94" spans="1:7" s="112" customFormat="1">
      <c r="A94" s="99" t="s">
        <v>209</v>
      </c>
      <c r="B94" s="110" t="s">
        <v>325</v>
      </c>
      <c r="C94" s="111" t="s">
        <v>229</v>
      </c>
      <c r="D94" s="63">
        <v>12142</v>
      </c>
      <c r="E94" s="63">
        <v>5144</v>
      </c>
      <c r="F94" s="64">
        <f t="shared" si="1"/>
        <v>-57.634656563992756</v>
      </c>
      <c r="G94" s="7" t="s">
        <v>211</v>
      </c>
    </row>
    <row r="95" spans="1:7" s="108" customFormat="1">
      <c r="A95" s="99" t="s">
        <v>343</v>
      </c>
      <c r="B95" s="83" t="s">
        <v>327</v>
      </c>
      <c r="C95" s="68" t="s">
        <v>229</v>
      </c>
      <c r="D95" s="63">
        <f>D8+D48</f>
        <v>4418179.5999999996</v>
      </c>
      <c r="E95" s="63">
        <v>1303318</v>
      </c>
      <c r="F95" s="64">
        <f t="shared" si="1"/>
        <v>-70.501018111622258</v>
      </c>
      <c r="G95" s="77" t="s">
        <v>358</v>
      </c>
    </row>
    <row r="96" spans="1:7" s="108" customFormat="1">
      <c r="A96" s="99" t="s">
        <v>326</v>
      </c>
      <c r="B96" s="38" t="s">
        <v>215</v>
      </c>
      <c r="C96" s="68" t="s">
        <v>229</v>
      </c>
      <c r="D96" s="63">
        <v>544793</v>
      </c>
      <c r="E96" s="63">
        <v>419235.54955999996</v>
      </c>
      <c r="F96" s="64">
        <f t="shared" si="1"/>
        <v>-23.046817862931434</v>
      </c>
      <c r="G96" s="107"/>
    </row>
    <row r="97" spans="1:7" s="108" customFormat="1">
      <c r="A97" s="113" t="s">
        <v>328</v>
      </c>
      <c r="B97" s="114" t="s">
        <v>217</v>
      </c>
      <c r="C97" s="85" t="s">
        <v>229</v>
      </c>
      <c r="D97" s="63">
        <f>D95+D96</f>
        <v>4962972.5999999996</v>
      </c>
      <c r="E97" s="63">
        <v>1722553.54956</v>
      </c>
      <c r="F97" s="64">
        <f t="shared" si="1"/>
        <v>-65.291898859969535</v>
      </c>
      <c r="G97" s="107"/>
    </row>
    <row r="98" spans="1:7" s="59" customFormat="1">
      <c r="A98" s="133" t="s">
        <v>218</v>
      </c>
      <c r="B98" s="140" t="s">
        <v>219</v>
      </c>
      <c r="C98" s="85" t="s">
        <v>329</v>
      </c>
      <c r="D98" s="142">
        <v>41926</v>
      </c>
      <c r="E98" s="142">
        <v>15364.549147999998</v>
      </c>
      <c r="F98" s="64">
        <f t="shared" si="1"/>
        <v>-63.353171902876497</v>
      </c>
      <c r="G98" s="88"/>
    </row>
    <row r="99" spans="1:7" s="59" customFormat="1">
      <c r="A99" s="134"/>
      <c r="B99" s="141"/>
      <c r="C99" s="85" t="s">
        <v>330</v>
      </c>
      <c r="D99" s="142">
        <f>D97</f>
        <v>4962972.5999999996</v>
      </c>
      <c r="E99" s="142">
        <v>1722553.54956</v>
      </c>
      <c r="F99" s="64">
        <f t="shared" si="1"/>
        <v>-65.291898859969535</v>
      </c>
      <c r="G99" s="65"/>
    </row>
    <row r="100" spans="1:7" s="78" customFormat="1">
      <c r="A100" s="150" t="s">
        <v>344</v>
      </c>
      <c r="B100" s="148" t="s">
        <v>332</v>
      </c>
      <c r="C100" s="115" t="s">
        <v>333</v>
      </c>
      <c r="D100" s="143">
        <v>15.8</v>
      </c>
      <c r="E100" s="145">
        <v>13.97</v>
      </c>
      <c r="F100" s="64">
        <f t="shared" si="1"/>
        <v>-11.582278481012651</v>
      </c>
      <c r="G100" s="77"/>
    </row>
    <row r="101" spans="1:7" s="78" customFormat="1">
      <c r="A101" s="150"/>
      <c r="B101" s="149"/>
      <c r="C101" s="116" t="s">
        <v>329</v>
      </c>
      <c r="D101" s="142">
        <v>2992</v>
      </c>
      <c r="E101" s="142">
        <v>794.8</v>
      </c>
      <c r="F101" s="64">
        <f t="shared" si="1"/>
        <v>-73.435828877005349</v>
      </c>
      <c r="G101" s="77"/>
    </row>
    <row r="102" spans="1:7" s="78" customFormat="1" ht="13.5" thickBot="1">
      <c r="A102" s="147" t="s">
        <v>345</v>
      </c>
      <c r="B102" s="136" t="s">
        <v>222</v>
      </c>
      <c r="C102" s="137" t="s">
        <v>331</v>
      </c>
      <c r="D102" s="144">
        <f>D99/D98</f>
        <v>118.3745790201784</v>
      </c>
      <c r="E102" s="144">
        <v>112.11220927912646</v>
      </c>
      <c r="F102" s="138">
        <f t="shared" si="1"/>
        <v>-5.290299482276879</v>
      </c>
      <c r="G102" s="139"/>
    </row>
    <row r="103" spans="1:7">
      <c r="A103" s="135"/>
      <c r="B103" s="117"/>
      <c r="C103" s="118"/>
      <c r="D103" s="58"/>
      <c r="E103" s="58"/>
      <c r="F103" s="78"/>
    </row>
    <row r="104" spans="1:7">
      <c r="A104" s="58"/>
      <c r="B104" s="119"/>
      <c r="C104" s="119"/>
      <c r="D104" s="119"/>
      <c r="E104" s="119"/>
      <c r="F104" s="78"/>
    </row>
    <row r="105" spans="1:7">
      <c r="A105" s="58"/>
      <c r="B105" s="117"/>
      <c r="C105" s="118"/>
      <c r="D105" s="58"/>
      <c r="E105" s="58"/>
      <c r="F105" s="78"/>
    </row>
    <row r="106" spans="1:7">
      <c r="A106" s="90"/>
      <c r="B106" s="117"/>
      <c r="C106" s="118"/>
      <c r="D106" s="58"/>
      <c r="E106" s="58"/>
      <c r="F106" s="78"/>
    </row>
    <row r="107" spans="1:7">
      <c r="A107" s="58"/>
      <c r="B107" s="117"/>
      <c r="C107" s="118"/>
      <c r="D107" s="58"/>
      <c r="E107" s="58"/>
      <c r="F107" s="78"/>
    </row>
    <row r="108" spans="1:7">
      <c r="A108" s="58"/>
      <c r="B108" s="117"/>
      <c r="C108" s="118"/>
      <c r="D108" s="58"/>
      <c r="E108" s="58"/>
      <c r="F108" s="78"/>
    </row>
    <row r="109" spans="1:7">
      <c r="A109" s="58"/>
      <c r="B109" s="117"/>
      <c r="C109" s="118"/>
      <c r="D109" s="58"/>
      <c r="E109" s="58"/>
      <c r="F109" s="78"/>
    </row>
    <row r="110" spans="1:7">
      <c r="A110" s="58"/>
      <c r="B110" s="117"/>
      <c r="C110" s="118"/>
      <c r="D110" s="58"/>
      <c r="E110" s="58"/>
      <c r="F110" s="78"/>
    </row>
    <row r="111" spans="1:7">
      <c r="A111" s="58"/>
      <c r="B111" s="117"/>
      <c r="C111" s="118"/>
      <c r="D111" s="58"/>
      <c r="E111" s="58"/>
      <c r="F111" s="78"/>
    </row>
    <row r="112" spans="1:7">
      <c r="A112" s="58"/>
      <c r="B112" s="117"/>
      <c r="C112" s="118"/>
      <c r="D112" s="58"/>
      <c r="E112" s="58"/>
      <c r="F112" s="78"/>
    </row>
    <row r="113" spans="1:6">
      <c r="A113" s="58"/>
      <c r="B113" s="117"/>
      <c r="C113" s="118"/>
      <c r="D113" s="58"/>
      <c r="E113" s="58"/>
      <c r="F113" s="78"/>
    </row>
    <row r="114" spans="1:6">
      <c r="A114" s="58"/>
      <c r="B114" s="117"/>
      <c r="C114" s="118"/>
      <c r="D114" s="58"/>
      <c r="E114" s="58"/>
      <c r="F114" s="78"/>
    </row>
    <row r="115" spans="1:6">
      <c r="A115" s="58"/>
      <c r="B115" s="117"/>
      <c r="C115" s="118"/>
      <c r="D115" s="58"/>
      <c r="E115" s="58"/>
      <c r="F115" s="78"/>
    </row>
    <row r="116" spans="1:6">
      <c r="A116" s="58"/>
      <c r="B116" s="117"/>
      <c r="C116" s="118"/>
      <c r="D116" s="58"/>
      <c r="E116" s="58"/>
      <c r="F116" s="78"/>
    </row>
    <row r="117" spans="1:6">
      <c r="A117" s="58"/>
      <c r="B117" s="117"/>
      <c r="C117" s="118"/>
      <c r="D117" s="58"/>
      <c r="E117" s="58"/>
      <c r="F117" s="78"/>
    </row>
    <row r="118" spans="1:6">
      <c r="A118" s="58"/>
      <c r="B118" s="117"/>
      <c r="C118" s="118"/>
      <c r="D118" s="58"/>
      <c r="E118" s="58"/>
      <c r="F118" s="78"/>
    </row>
    <row r="119" spans="1:6">
      <c r="A119" s="58"/>
      <c r="B119" s="117"/>
      <c r="C119" s="118"/>
      <c r="D119" s="58"/>
      <c r="E119" s="58"/>
      <c r="F119" s="78"/>
    </row>
    <row r="120" spans="1:6">
      <c r="A120" s="58"/>
      <c r="B120" s="117"/>
      <c r="C120" s="118"/>
      <c r="D120" s="58"/>
      <c r="E120" s="58"/>
      <c r="F120" s="78"/>
    </row>
    <row r="121" spans="1:6">
      <c r="A121" s="58"/>
      <c r="B121" s="117"/>
      <c r="C121" s="118"/>
      <c r="D121" s="58"/>
      <c r="E121" s="58"/>
      <c r="F121" s="78"/>
    </row>
    <row r="122" spans="1:6">
      <c r="A122" s="58"/>
      <c r="B122" s="117"/>
      <c r="C122" s="118"/>
      <c r="D122" s="58"/>
      <c r="E122" s="58"/>
      <c r="F122" s="78"/>
    </row>
    <row r="123" spans="1:6">
      <c r="A123" s="58"/>
      <c r="B123" s="117"/>
      <c r="C123" s="118"/>
      <c r="D123" s="58"/>
      <c r="E123" s="58"/>
      <c r="F123" s="78"/>
    </row>
    <row r="124" spans="1:6">
      <c r="A124" s="58"/>
      <c r="B124" s="117"/>
      <c r="C124" s="118"/>
      <c r="D124" s="58"/>
      <c r="E124" s="58"/>
      <c r="F124" s="78"/>
    </row>
    <row r="125" spans="1:6">
      <c r="A125" s="58"/>
      <c r="B125" s="117"/>
      <c r="C125" s="118"/>
      <c r="D125" s="58"/>
      <c r="E125" s="58"/>
      <c r="F125" s="78"/>
    </row>
    <row r="126" spans="1:6">
      <c r="A126" s="58"/>
      <c r="B126" s="117"/>
      <c r="C126" s="118"/>
      <c r="D126" s="58"/>
      <c r="E126" s="58"/>
      <c r="F126" s="78"/>
    </row>
    <row r="127" spans="1:6">
      <c r="A127" s="58"/>
      <c r="B127" s="117"/>
      <c r="C127" s="118"/>
      <c r="D127" s="58"/>
      <c r="E127" s="58"/>
      <c r="F127" s="78"/>
    </row>
    <row r="128" spans="1:6">
      <c r="A128" s="58"/>
      <c r="B128" s="117"/>
      <c r="C128" s="118"/>
      <c r="D128" s="58"/>
      <c r="E128" s="58"/>
      <c r="F128" s="78"/>
    </row>
    <row r="129" spans="1:3">
      <c r="A129" s="58"/>
      <c r="B129" s="117"/>
      <c r="C129" s="118"/>
    </row>
    <row r="130" spans="1:3">
      <c r="A130" s="58"/>
      <c r="B130" s="117"/>
      <c r="C130" s="118"/>
    </row>
    <row r="131" spans="1:3">
      <c r="A131" s="58"/>
      <c r="B131" s="117"/>
      <c r="C131" s="118"/>
    </row>
    <row r="132" spans="1:3">
      <c r="A132" s="58"/>
      <c r="B132" s="117"/>
      <c r="C132" s="118"/>
    </row>
    <row r="133" spans="1:3">
      <c r="A133" s="58"/>
      <c r="B133" s="117"/>
      <c r="C133" s="118"/>
    </row>
    <row r="134" spans="1:3">
      <c r="A134" s="58"/>
      <c r="B134" s="117"/>
      <c r="C134" s="118"/>
    </row>
    <row r="135" spans="1:3">
      <c r="A135" s="58"/>
      <c r="B135" s="117"/>
      <c r="C135" s="118"/>
    </row>
    <row r="136" spans="1:3">
      <c r="A136" s="58"/>
      <c r="B136" s="117"/>
      <c r="C136" s="118"/>
    </row>
    <row r="137" spans="1:3">
      <c r="A137" s="58"/>
      <c r="B137" s="117"/>
      <c r="C137" s="118"/>
    </row>
    <row r="138" spans="1:3">
      <c r="A138" s="58"/>
      <c r="B138" s="117"/>
      <c r="C138" s="118"/>
    </row>
    <row r="139" spans="1:3">
      <c r="A139" s="58"/>
      <c r="B139" s="117"/>
      <c r="C139" s="118"/>
    </row>
    <row r="140" spans="1:3">
      <c r="A140" s="58"/>
      <c r="B140" s="117"/>
      <c r="C140" s="118"/>
    </row>
    <row r="141" spans="1:3">
      <c r="A141" s="58"/>
      <c r="B141" s="117"/>
      <c r="C141" s="118"/>
    </row>
    <row r="142" spans="1:3">
      <c r="A142" s="58"/>
      <c r="B142" s="117"/>
      <c r="C142" s="118"/>
    </row>
    <row r="143" spans="1:3">
      <c r="A143" s="58"/>
      <c r="B143" s="117"/>
      <c r="C143" s="118"/>
    </row>
    <row r="144" spans="1:3">
      <c r="A144" s="58"/>
      <c r="B144" s="117"/>
      <c r="C144" s="118"/>
    </row>
    <row r="145" spans="1:6">
      <c r="A145" s="58"/>
      <c r="B145" s="117"/>
      <c r="C145" s="118"/>
      <c r="D145" s="58"/>
      <c r="E145" s="58"/>
      <c r="F145" s="78"/>
    </row>
    <row r="146" spans="1:6">
      <c r="A146" s="58"/>
      <c r="B146" s="117"/>
      <c r="C146" s="118"/>
      <c r="D146" s="58"/>
      <c r="E146" s="58"/>
      <c r="F146" s="78"/>
    </row>
    <row r="147" spans="1:6">
      <c r="A147" s="58"/>
      <c r="B147" s="117"/>
      <c r="C147" s="118"/>
      <c r="D147" s="58"/>
      <c r="E147" s="58"/>
      <c r="F147" s="78"/>
    </row>
    <row r="148" spans="1:6">
      <c r="A148" s="58"/>
      <c r="B148" s="117"/>
      <c r="C148" s="118"/>
      <c r="D148" s="58"/>
      <c r="E148" s="58"/>
      <c r="F148" s="78"/>
    </row>
    <row r="149" spans="1:6">
      <c r="A149" s="58"/>
      <c r="B149" s="117"/>
      <c r="C149" s="118"/>
      <c r="D149" s="58"/>
      <c r="E149" s="58"/>
      <c r="F149" s="78"/>
    </row>
    <row r="150" spans="1:6">
      <c r="A150" s="58"/>
      <c r="B150" s="117"/>
      <c r="C150" s="118"/>
      <c r="D150" s="58"/>
      <c r="E150" s="58"/>
      <c r="F150" s="78"/>
    </row>
    <row r="151" spans="1:6">
      <c r="A151" s="58"/>
      <c r="B151" s="117"/>
      <c r="C151" s="118"/>
      <c r="D151" s="58"/>
      <c r="E151" s="58"/>
      <c r="F151" s="78"/>
    </row>
    <row r="152" spans="1:6">
      <c r="A152" s="58"/>
      <c r="B152" s="117"/>
      <c r="C152" s="118"/>
      <c r="D152" s="58"/>
      <c r="E152" s="58"/>
      <c r="F152" s="78"/>
    </row>
    <row r="153" spans="1:6">
      <c r="A153" s="58"/>
      <c r="B153" s="117"/>
      <c r="C153" s="118"/>
      <c r="D153" s="58"/>
      <c r="E153" s="58"/>
      <c r="F153" s="78"/>
    </row>
    <row r="154" spans="1:6">
      <c r="A154" s="58"/>
      <c r="B154" s="117"/>
      <c r="C154" s="118"/>
      <c r="D154" s="58"/>
      <c r="E154" s="58"/>
      <c r="F154" s="78"/>
    </row>
    <row r="155" spans="1:6">
      <c r="A155" s="58"/>
      <c r="B155" s="117"/>
      <c r="C155" s="118"/>
      <c r="D155" s="58"/>
      <c r="E155" s="58"/>
      <c r="F155" s="78"/>
    </row>
    <row r="156" spans="1:6">
      <c r="A156" s="58"/>
      <c r="B156" s="117"/>
      <c r="C156" s="118"/>
      <c r="D156" s="58"/>
      <c r="E156" s="58"/>
      <c r="F156" s="78"/>
    </row>
    <row r="157" spans="1:6">
      <c r="A157" s="58"/>
      <c r="B157" s="117"/>
      <c r="C157" s="118"/>
      <c r="D157" s="58"/>
      <c r="E157" s="58"/>
      <c r="F157" s="78"/>
    </row>
    <row r="158" spans="1:6">
      <c r="A158" s="58"/>
      <c r="B158" s="117"/>
      <c r="C158" s="118"/>
      <c r="D158" s="58"/>
      <c r="E158" s="58"/>
      <c r="F158" s="78"/>
    </row>
    <row r="159" spans="1:6">
      <c r="A159" s="58"/>
      <c r="B159" s="117"/>
      <c r="C159" s="118"/>
      <c r="D159" s="58"/>
      <c r="E159" s="58"/>
      <c r="F159" s="78"/>
    </row>
    <row r="160" spans="1:6">
      <c r="A160" s="58"/>
      <c r="B160" s="117"/>
      <c r="C160" s="118"/>
      <c r="D160" s="58"/>
      <c r="E160" s="58"/>
      <c r="F160" s="78"/>
    </row>
    <row r="161" spans="1:6">
      <c r="A161" s="58"/>
      <c r="B161" s="117"/>
      <c r="C161" s="118"/>
      <c r="D161" s="58"/>
      <c r="E161" s="58"/>
      <c r="F161" s="78"/>
    </row>
    <row r="162" spans="1:6">
      <c r="A162" s="58"/>
      <c r="B162" s="117"/>
      <c r="C162" s="118"/>
      <c r="D162" s="58"/>
      <c r="E162" s="58"/>
      <c r="F162" s="78"/>
    </row>
    <row r="163" spans="1:6">
      <c r="A163" s="58"/>
      <c r="B163" s="117"/>
      <c r="C163" s="118"/>
      <c r="D163" s="58"/>
      <c r="E163" s="58"/>
      <c r="F163" s="78"/>
    </row>
    <row r="164" spans="1:6">
      <c r="A164" s="58"/>
      <c r="B164" s="117"/>
      <c r="C164" s="118"/>
      <c r="D164" s="58"/>
      <c r="E164" s="58"/>
      <c r="F164" s="78"/>
    </row>
    <row r="165" spans="1:6">
      <c r="A165" s="58"/>
      <c r="B165" s="117"/>
      <c r="C165" s="118"/>
      <c r="D165" s="58"/>
      <c r="E165" s="58"/>
      <c r="F165" s="78"/>
    </row>
    <row r="166" spans="1:6">
      <c r="A166" s="58"/>
      <c r="B166" s="117"/>
      <c r="C166" s="118"/>
      <c r="D166" s="58"/>
      <c r="E166" s="58"/>
      <c r="F166" s="78"/>
    </row>
    <row r="167" spans="1:6">
      <c r="A167" s="58"/>
      <c r="B167" s="117"/>
      <c r="C167" s="118"/>
      <c r="D167" s="58"/>
      <c r="E167" s="58"/>
      <c r="F167" s="78"/>
    </row>
    <row r="168" spans="1:6">
      <c r="A168" s="58"/>
      <c r="B168" s="117"/>
      <c r="C168" s="118"/>
      <c r="D168" s="58"/>
      <c r="E168" s="58"/>
      <c r="F168" s="78"/>
    </row>
    <row r="169" spans="1:6">
      <c r="A169" s="58"/>
      <c r="B169" s="117"/>
      <c r="C169" s="118"/>
      <c r="D169" s="58"/>
      <c r="E169" s="58"/>
      <c r="F169" s="78"/>
    </row>
    <row r="170" spans="1:6">
      <c r="A170" s="58"/>
      <c r="B170" s="117"/>
      <c r="C170" s="118"/>
      <c r="D170" s="58"/>
      <c r="E170" s="58"/>
      <c r="F170" s="78"/>
    </row>
    <row r="171" spans="1:6">
      <c r="A171" s="58"/>
      <c r="B171" s="117"/>
      <c r="C171" s="118"/>
      <c r="D171" s="58"/>
      <c r="E171" s="58"/>
      <c r="F171" s="78"/>
    </row>
    <row r="172" spans="1:6">
      <c r="A172" s="58"/>
      <c r="B172" s="117"/>
      <c r="C172" s="118"/>
      <c r="D172" s="58"/>
      <c r="E172" s="58"/>
      <c r="F172" s="78"/>
    </row>
    <row r="173" spans="1:6">
      <c r="A173" s="58"/>
      <c r="B173" s="117"/>
      <c r="C173" s="118"/>
      <c r="D173" s="58"/>
      <c r="E173" s="58"/>
      <c r="F173" s="78"/>
    </row>
    <row r="174" spans="1:6">
      <c r="A174" s="58"/>
      <c r="B174" s="117"/>
      <c r="C174" s="118"/>
      <c r="D174" s="58"/>
      <c r="E174" s="58"/>
      <c r="F174" s="78"/>
    </row>
    <row r="175" spans="1:6">
      <c r="A175" s="58"/>
      <c r="B175" s="117"/>
      <c r="C175" s="118"/>
      <c r="D175" s="58"/>
      <c r="E175" s="58"/>
      <c r="F175" s="78"/>
    </row>
    <row r="176" spans="1:6">
      <c r="A176" s="58"/>
      <c r="B176" s="117"/>
      <c r="C176" s="118"/>
      <c r="D176" s="58"/>
      <c r="E176" s="58"/>
      <c r="F176" s="78"/>
    </row>
    <row r="177" spans="1:6">
      <c r="A177" s="58"/>
      <c r="B177" s="117"/>
      <c r="C177" s="118"/>
      <c r="D177" s="58"/>
      <c r="E177" s="58"/>
      <c r="F177" s="78"/>
    </row>
    <row r="178" spans="1:6">
      <c r="A178" s="58"/>
      <c r="B178" s="117"/>
      <c r="C178" s="118"/>
      <c r="D178" s="58"/>
      <c r="E178" s="58"/>
      <c r="F178" s="78"/>
    </row>
    <row r="179" spans="1:6">
      <c r="A179" s="58"/>
      <c r="B179" s="117"/>
      <c r="C179" s="118"/>
      <c r="D179" s="58"/>
      <c r="E179" s="58"/>
      <c r="F179" s="78"/>
    </row>
    <row r="180" spans="1:6">
      <c r="A180" s="58"/>
      <c r="B180" s="117"/>
      <c r="C180" s="118"/>
      <c r="D180" s="58"/>
      <c r="E180" s="58"/>
      <c r="F180" s="78"/>
    </row>
    <row r="181" spans="1:6">
      <c r="A181" s="58"/>
      <c r="B181" s="117"/>
      <c r="C181" s="118"/>
      <c r="D181" s="58"/>
      <c r="E181" s="58"/>
      <c r="F181" s="78"/>
    </row>
    <row r="182" spans="1:6">
      <c r="A182" s="58"/>
      <c r="B182" s="117"/>
      <c r="C182" s="118"/>
      <c r="D182" s="58"/>
      <c r="E182" s="58"/>
      <c r="F182" s="78"/>
    </row>
    <row r="183" spans="1:6">
      <c r="A183" s="58"/>
      <c r="B183" s="117"/>
      <c r="C183" s="118"/>
      <c r="D183" s="58"/>
      <c r="E183" s="58"/>
      <c r="F183" s="78"/>
    </row>
    <row r="184" spans="1:6">
      <c r="A184" s="58"/>
      <c r="B184" s="117"/>
      <c r="C184" s="118"/>
      <c r="D184" s="58"/>
      <c r="E184" s="58"/>
      <c r="F184" s="78"/>
    </row>
    <row r="185" spans="1:6">
      <c r="A185" s="58"/>
      <c r="B185" s="117"/>
      <c r="C185" s="118"/>
      <c r="D185" s="58"/>
      <c r="E185" s="58"/>
      <c r="F185" s="78"/>
    </row>
    <row r="186" spans="1:6">
      <c r="A186" s="58"/>
      <c r="B186" s="117"/>
      <c r="C186" s="118"/>
      <c r="D186" s="58"/>
      <c r="E186" s="58"/>
      <c r="F186" s="78"/>
    </row>
    <row r="187" spans="1:6">
      <c r="A187" s="58"/>
      <c r="B187" s="117"/>
      <c r="C187" s="118"/>
      <c r="D187" s="58"/>
      <c r="E187" s="58"/>
      <c r="F187" s="78"/>
    </row>
    <row r="188" spans="1:6">
      <c r="A188" s="58"/>
      <c r="B188" s="117"/>
      <c r="C188" s="118"/>
      <c r="D188" s="58"/>
      <c r="E188" s="58"/>
      <c r="F188" s="78"/>
    </row>
    <row r="189" spans="1:6">
      <c r="A189" s="58"/>
      <c r="B189" s="117"/>
      <c r="C189" s="118"/>
      <c r="D189" s="58"/>
      <c r="E189" s="58"/>
      <c r="F189" s="78"/>
    </row>
    <row r="190" spans="1:6">
      <c r="A190" s="58"/>
      <c r="B190" s="117"/>
      <c r="C190" s="118"/>
      <c r="D190" s="58"/>
      <c r="E190" s="58"/>
      <c r="F190" s="78"/>
    </row>
    <row r="191" spans="1:6">
      <c r="A191" s="58"/>
      <c r="B191" s="117"/>
      <c r="C191" s="118"/>
      <c r="D191" s="58"/>
      <c r="E191" s="58"/>
      <c r="F191" s="78"/>
    </row>
    <row r="192" spans="1:6">
      <c r="A192" s="58"/>
      <c r="B192" s="117"/>
      <c r="C192" s="118"/>
      <c r="D192" s="58"/>
      <c r="E192" s="58"/>
      <c r="F192" s="78"/>
    </row>
    <row r="193" spans="1:6">
      <c r="A193" s="58"/>
      <c r="B193" s="117"/>
      <c r="C193" s="118"/>
      <c r="D193" s="58"/>
      <c r="E193" s="58"/>
      <c r="F193" s="78"/>
    </row>
    <row r="194" spans="1:6">
      <c r="A194" s="58"/>
      <c r="B194" s="117"/>
      <c r="C194" s="118"/>
      <c r="D194" s="58"/>
      <c r="E194" s="58"/>
      <c r="F194" s="78"/>
    </row>
    <row r="195" spans="1:6">
      <c r="A195" s="58"/>
      <c r="B195" s="117"/>
      <c r="C195" s="118"/>
      <c r="D195" s="58"/>
      <c r="E195" s="58"/>
      <c r="F195" s="78"/>
    </row>
    <row r="196" spans="1:6">
      <c r="A196" s="58"/>
      <c r="B196" s="117"/>
      <c r="C196" s="118"/>
      <c r="D196" s="58"/>
      <c r="E196" s="58"/>
      <c r="F196" s="78"/>
    </row>
    <row r="197" spans="1:6">
      <c r="A197" s="58"/>
      <c r="B197" s="117"/>
      <c r="C197" s="118"/>
      <c r="D197" s="58"/>
      <c r="E197" s="58"/>
      <c r="F197" s="78"/>
    </row>
    <row r="198" spans="1:6">
      <c r="A198" s="58"/>
      <c r="B198" s="117"/>
      <c r="C198" s="118"/>
      <c r="D198" s="58"/>
      <c r="E198" s="58"/>
      <c r="F198" s="78"/>
    </row>
    <row r="199" spans="1:6">
      <c r="A199" s="58"/>
      <c r="B199" s="117"/>
      <c r="C199" s="118"/>
      <c r="D199" s="58"/>
      <c r="E199" s="58"/>
      <c r="F199" s="78"/>
    </row>
    <row r="200" spans="1:6">
      <c r="A200" s="58"/>
      <c r="B200" s="117"/>
      <c r="C200" s="118"/>
      <c r="D200" s="58"/>
      <c r="E200" s="58"/>
      <c r="F200" s="78"/>
    </row>
    <row r="201" spans="1:6">
      <c r="A201" s="58"/>
      <c r="B201" s="117"/>
      <c r="C201" s="118"/>
      <c r="D201" s="58"/>
      <c r="E201" s="58"/>
      <c r="F201" s="78"/>
    </row>
    <row r="202" spans="1:6">
      <c r="A202" s="58"/>
      <c r="B202" s="117"/>
      <c r="C202" s="118"/>
      <c r="D202" s="58"/>
      <c r="E202" s="58"/>
      <c r="F202" s="78"/>
    </row>
    <row r="203" spans="1:6">
      <c r="A203" s="58"/>
      <c r="B203" s="117"/>
      <c r="C203" s="118"/>
      <c r="D203" s="58"/>
      <c r="E203" s="58"/>
      <c r="F203" s="78"/>
    </row>
    <row r="204" spans="1:6">
      <c r="A204" s="58"/>
      <c r="B204" s="117"/>
      <c r="C204" s="118"/>
      <c r="D204" s="58"/>
      <c r="E204" s="58"/>
      <c r="F204" s="78"/>
    </row>
    <row r="205" spans="1:6">
      <c r="A205" s="58"/>
      <c r="B205" s="117"/>
      <c r="C205" s="118"/>
      <c r="D205" s="58"/>
      <c r="E205" s="58"/>
      <c r="F205" s="78"/>
    </row>
    <row r="206" spans="1:6">
      <c r="A206" s="58"/>
      <c r="B206" s="117"/>
      <c r="C206" s="118"/>
      <c r="D206" s="58"/>
      <c r="E206" s="58"/>
      <c r="F206" s="78"/>
    </row>
    <row r="207" spans="1:6">
      <c r="A207" s="58"/>
      <c r="B207" s="117"/>
      <c r="C207" s="118"/>
      <c r="D207" s="58"/>
      <c r="E207" s="58"/>
      <c r="F207" s="78"/>
    </row>
    <row r="208" spans="1:6">
      <c r="A208" s="58"/>
      <c r="B208" s="117"/>
      <c r="C208" s="118"/>
      <c r="D208" s="58"/>
      <c r="E208" s="58"/>
      <c r="F208" s="78"/>
    </row>
    <row r="209" spans="1:6">
      <c r="A209" s="58"/>
      <c r="B209" s="117"/>
      <c r="C209" s="118"/>
      <c r="D209" s="58"/>
      <c r="E209" s="58"/>
      <c r="F209" s="78"/>
    </row>
    <row r="210" spans="1:6">
      <c r="A210" s="58"/>
      <c r="B210" s="117"/>
      <c r="C210" s="118"/>
      <c r="D210" s="58"/>
      <c r="E210" s="58"/>
      <c r="F210" s="78"/>
    </row>
    <row r="211" spans="1:6">
      <c r="A211" s="58"/>
      <c r="B211" s="117"/>
      <c r="C211" s="118"/>
      <c r="D211" s="58"/>
      <c r="E211" s="58"/>
      <c r="F211" s="78"/>
    </row>
    <row r="212" spans="1:6">
      <c r="A212" s="58"/>
      <c r="B212" s="117"/>
      <c r="C212" s="118"/>
      <c r="D212" s="58"/>
      <c r="E212" s="58"/>
      <c r="F212" s="78"/>
    </row>
    <row r="213" spans="1:6">
      <c r="A213" s="58"/>
      <c r="B213" s="117"/>
      <c r="C213" s="118"/>
      <c r="D213" s="58"/>
      <c r="E213" s="58"/>
      <c r="F213" s="78"/>
    </row>
    <row r="214" spans="1:6">
      <c r="A214" s="58"/>
      <c r="B214" s="117"/>
      <c r="C214" s="118"/>
      <c r="D214" s="58"/>
      <c r="E214" s="58"/>
      <c r="F214" s="78"/>
    </row>
    <row r="215" spans="1:6">
      <c r="A215" s="58"/>
      <c r="B215" s="117"/>
      <c r="C215" s="118"/>
      <c r="D215" s="58"/>
      <c r="E215" s="58"/>
      <c r="F215" s="78"/>
    </row>
    <row r="216" spans="1:6">
      <c r="A216" s="58"/>
      <c r="B216" s="117"/>
      <c r="C216" s="118"/>
      <c r="D216" s="58"/>
      <c r="E216" s="58"/>
      <c r="F216" s="78"/>
    </row>
    <row r="217" spans="1:6">
      <c r="A217" s="58"/>
      <c r="B217" s="117"/>
      <c r="C217" s="118"/>
      <c r="D217" s="58"/>
      <c r="E217" s="58"/>
      <c r="F217" s="78"/>
    </row>
    <row r="218" spans="1:6">
      <c r="A218" s="58"/>
      <c r="B218" s="117"/>
      <c r="C218" s="118"/>
      <c r="D218" s="58"/>
      <c r="E218" s="58"/>
      <c r="F218" s="78"/>
    </row>
    <row r="219" spans="1:6">
      <c r="A219" s="58"/>
      <c r="B219" s="117"/>
      <c r="C219" s="118"/>
      <c r="D219" s="58"/>
      <c r="E219" s="58"/>
      <c r="F219" s="78"/>
    </row>
    <row r="220" spans="1:6">
      <c r="A220" s="58"/>
      <c r="B220" s="117"/>
      <c r="C220" s="118"/>
      <c r="D220" s="58"/>
      <c r="E220" s="58"/>
      <c r="F220" s="78"/>
    </row>
    <row r="221" spans="1:6">
      <c r="A221" s="58"/>
      <c r="B221" s="117"/>
      <c r="C221" s="118"/>
      <c r="D221" s="58"/>
      <c r="E221" s="58"/>
      <c r="F221" s="78"/>
    </row>
    <row r="222" spans="1:6">
      <c r="A222" s="58"/>
      <c r="B222" s="117"/>
      <c r="C222" s="118"/>
      <c r="D222" s="58"/>
      <c r="E222" s="58"/>
      <c r="F222" s="78"/>
    </row>
    <row r="223" spans="1:6">
      <c r="A223" s="58"/>
      <c r="B223" s="117"/>
      <c r="C223" s="118"/>
      <c r="D223" s="58"/>
      <c r="E223" s="58"/>
      <c r="F223" s="78"/>
    </row>
    <row r="224" spans="1:6">
      <c r="A224" s="58"/>
      <c r="B224" s="117"/>
      <c r="C224" s="118"/>
      <c r="D224" s="58"/>
      <c r="E224" s="58"/>
      <c r="F224" s="78"/>
    </row>
    <row r="225" spans="1:6">
      <c r="A225" s="58"/>
      <c r="B225" s="117"/>
      <c r="C225" s="118"/>
      <c r="D225" s="58"/>
      <c r="E225" s="58"/>
      <c r="F225" s="78"/>
    </row>
    <row r="226" spans="1:6">
      <c r="A226" s="58"/>
      <c r="B226" s="117"/>
      <c r="C226" s="118"/>
      <c r="D226" s="58"/>
      <c r="E226" s="58"/>
      <c r="F226" s="78"/>
    </row>
    <row r="227" spans="1:6">
      <c r="A227" s="58"/>
      <c r="B227" s="117"/>
      <c r="C227" s="118"/>
      <c r="D227" s="58"/>
      <c r="E227" s="58"/>
      <c r="F227" s="78"/>
    </row>
    <row r="228" spans="1:6">
      <c r="A228" s="58"/>
      <c r="B228" s="117"/>
      <c r="C228" s="118"/>
      <c r="D228" s="58"/>
      <c r="E228" s="58"/>
      <c r="F228" s="78"/>
    </row>
    <row r="229" spans="1:6">
      <c r="A229" s="58"/>
      <c r="B229" s="117"/>
      <c r="C229" s="118"/>
      <c r="D229" s="58"/>
      <c r="E229" s="58"/>
      <c r="F229" s="78"/>
    </row>
    <row r="230" spans="1:6">
      <c r="A230" s="58"/>
      <c r="B230" s="117"/>
      <c r="C230" s="118"/>
      <c r="D230" s="58"/>
      <c r="E230" s="58"/>
      <c r="F230" s="78"/>
    </row>
    <row r="231" spans="1:6">
      <c r="A231" s="58"/>
      <c r="B231" s="117"/>
      <c r="C231" s="118"/>
      <c r="D231" s="58"/>
      <c r="E231" s="58"/>
      <c r="F231" s="78"/>
    </row>
    <row r="232" spans="1:6">
      <c r="A232" s="58"/>
      <c r="B232" s="117"/>
      <c r="C232" s="118"/>
      <c r="D232" s="58"/>
      <c r="E232" s="58"/>
      <c r="F232" s="78"/>
    </row>
    <row r="233" spans="1:6">
      <c r="A233" s="58"/>
      <c r="B233" s="117"/>
      <c r="C233" s="118"/>
      <c r="D233" s="58"/>
      <c r="E233" s="58"/>
      <c r="F233" s="78"/>
    </row>
    <row r="234" spans="1:6">
      <c r="A234" s="58"/>
      <c r="B234" s="117"/>
      <c r="C234" s="118"/>
      <c r="D234" s="58"/>
      <c r="E234" s="58"/>
      <c r="F234" s="78"/>
    </row>
    <row r="235" spans="1:6">
      <c r="A235" s="58"/>
      <c r="B235" s="117"/>
      <c r="C235" s="118"/>
      <c r="D235" s="58"/>
      <c r="E235" s="58"/>
      <c r="F235" s="78"/>
    </row>
    <row r="236" spans="1:6">
      <c r="A236" s="58"/>
      <c r="B236" s="117"/>
      <c r="C236" s="118"/>
      <c r="D236" s="58"/>
      <c r="E236" s="58"/>
      <c r="F236" s="78"/>
    </row>
    <row r="237" spans="1:6">
      <c r="A237" s="58"/>
      <c r="B237" s="117"/>
      <c r="C237" s="118"/>
      <c r="D237" s="58"/>
      <c r="E237" s="58"/>
      <c r="F237" s="78"/>
    </row>
    <row r="238" spans="1:6">
      <c r="A238" s="58"/>
      <c r="B238" s="117"/>
      <c r="C238" s="118"/>
      <c r="D238" s="58"/>
      <c r="E238" s="58"/>
      <c r="F238" s="78"/>
    </row>
    <row r="239" spans="1:6">
      <c r="A239" s="58"/>
      <c r="B239" s="117"/>
      <c r="C239" s="118"/>
      <c r="D239" s="58"/>
      <c r="E239" s="58"/>
      <c r="F239" s="78"/>
    </row>
    <row r="240" spans="1:6">
      <c r="A240" s="58"/>
      <c r="B240" s="117"/>
      <c r="C240" s="118"/>
      <c r="D240" s="58"/>
      <c r="E240" s="58"/>
      <c r="F240" s="78"/>
    </row>
    <row r="241" spans="1:6">
      <c r="A241" s="58"/>
      <c r="B241" s="117"/>
      <c r="C241" s="118"/>
      <c r="D241" s="58"/>
      <c r="E241" s="58"/>
      <c r="F241" s="78"/>
    </row>
    <row r="242" spans="1:6">
      <c r="A242" s="58"/>
      <c r="B242" s="117"/>
      <c r="C242" s="118"/>
      <c r="D242" s="58"/>
      <c r="E242" s="58"/>
      <c r="F242" s="78"/>
    </row>
    <row r="243" spans="1:6">
      <c r="A243" s="58"/>
      <c r="B243" s="117"/>
      <c r="C243" s="118"/>
      <c r="D243" s="58"/>
      <c r="E243" s="58"/>
      <c r="F243" s="78"/>
    </row>
    <row r="244" spans="1:6">
      <c r="A244" s="58"/>
      <c r="B244" s="117"/>
      <c r="C244" s="118"/>
      <c r="D244" s="58"/>
      <c r="E244" s="58"/>
      <c r="F244" s="78"/>
    </row>
    <row r="245" spans="1:6">
      <c r="A245" s="58"/>
      <c r="B245" s="117"/>
      <c r="C245" s="118"/>
      <c r="D245" s="58"/>
      <c r="E245" s="58"/>
      <c r="F245" s="78"/>
    </row>
    <row r="246" spans="1:6">
      <c r="A246" s="58"/>
      <c r="B246" s="117"/>
      <c r="C246" s="118"/>
      <c r="D246" s="58"/>
      <c r="E246" s="58"/>
      <c r="F246" s="78"/>
    </row>
    <row r="247" spans="1:6">
      <c r="A247" s="58"/>
      <c r="B247" s="117"/>
      <c r="C247" s="118"/>
      <c r="D247" s="58"/>
      <c r="E247" s="58"/>
      <c r="F247" s="78"/>
    </row>
    <row r="248" spans="1:6">
      <c r="A248" s="58"/>
      <c r="B248" s="117"/>
      <c r="C248" s="118"/>
      <c r="D248" s="58"/>
      <c r="E248" s="58"/>
      <c r="F248" s="78"/>
    </row>
    <row r="249" spans="1:6">
      <c r="A249" s="58"/>
      <c r="B249" s="117"/>
      <c r="C249" s="118"/>
      <c r="D249" s="58"/>
      <c r="E249" s="58"/>
      <c r="F249" s="78"/>
    </row>
    <row r="250" spans="1:6">
      <c r="A250" s="58"/>
      <c r="B250" s="117"/>
      <c r="C250" s="118"/>
      <c r="D250" s="58"/>
      <c r="E250" s="58"/>
      <c r="F250" s="78"/>
    </row>
    <row r="251" spans="1:6">
      <c r="A251" s="58"/>
      <c r="B251" s="117"/>
      <c r="C251" s="118"/>
      <c r="D251" s="58"/>
      <c r="E251" s="58"/>
      <c r="F251" s="78"/>
    </row>
    <row r="252" spans="1:6">
      <c r="A252" s="58"/>
      <c r="B252" s="117"/>
      <c r="C252" s="118"/>
      <c r="D252" s="58"/>
      <c r="E252" s="58"/>
      <c r="F252" s="78"/>
    </row>
    <row r="253" spans="1:6">
      <c r="A253" s="58"/>
      <c r="B253" s="117"/>
      <c r="C253" s="118"/>
      <c r="D253" s="58"/>
      <c r="E253" s="58"/>
      <c r="F253" s="78"/>
    </row>
    <row r="254" spans="1:6">
      <c r="A254" s="58"/>
      <c r="B254" s="117"/>
      <c r="C254" s="118"/>
      <c r="D254" s="58"/>
      <c r="E254" s="58"/>
      <c r="F254" s="78"/>
    </row>
    <row r="255" spans="1:6">
      <c r="A255" s="58"/>
      <c r="B255" s="117"/>
      <c r="C255" s="118"/>
      <c r="D255" s="58"/>
      <c r="E255" s="58"/>
      <c r="F255" s="78"/>
    </row>
    <row r="256" spans="1:6">
      <c r="A256" s="58"/>
      <c r="B256" s="117"/>
      <c r="C256" s="118"/>
      <c r="D256" s="58"/>
      <c r="E256" s="58"/>
      <c r="F256" s="78"/>
    </row>
    <row r="257" spans="1:6">
      <c r="A257" s="58"/>
      <c r="B257" s="117"/>
      <c r="C257" s="118"/>
      <c r="D257" s="58"/>
      <c r="E257" s="58"/>
      <c r="F257" s="78"/>
    </row>
    <row r="258" spans="1:6">
      <c r="A258" s="58"/>
      <c r="B258" s="117"/>
      <c r="C258" s="118"/>
      <c r="D258" s="58"/>
      <c r="E258" s="58"/>
      <c r="F258" s="78"/>
    </row>
    <row r="259" spans="1:6">
      <c r="A259" s="58"/>
      <c r="B259" s="117"/>
      <c r="C259" s="118"/>
      <c r="D259" s="58"/>
      <c r="E259" s="58"/>
      <c r="F259" s="78"/>
    </row>
    <row r="260" spans="1:6">
      <c r="A260" s="58"/>
      <c r="B260" s="117"/>
      <c r="C260" s="118"/>
      <c r="D260" s="58"/>
      <c r="E260" s="58"/>
      <c r="F260" s="78"/>
    </row>
    <row r="261" spans="1:6">
      <c r="A261" s="58"/>
      <c r="B261" s="117"/>
      <c r="C261" s="118"/>
      <c r="D261" s="58"/>
      <c r="E261" s="58"/>
      <c r="F261" s="78"/>
    </row>
    <row r="262" spans="1:6">
      <c r="A262" s="58"/>
      <c r="B262" s="117"/>
      <c r="C262" s="118"/>
      <c r="D262" s="58"/>
      <c r="E262" s="58"/>
      <c r="F262" s="78"/>
    </row>
    <row r="263" spans="1:6">
      <c r="A263" s="58"/>
      <c r="B263" s="117"/>
      <c r="C263" s="118"/>
      <c r="D263" s="58"/>
      <c r="E263" s="58"/>
      <c r="F263" s="78"/>
    </row>
    <row r="264" spans="1:6">
      <c r="A264" s="58"/>
      <c r="B264" s="117"/>
      <c r="C264" s="118"/>
      <c r="D264" s="58"/>
      <c r="E264" s="58"/>
      <c r="F264" s="78"/>
    </row>
    <row r="265" spans="1:6">
      <c r="A265" s="58"/>
      <c r="B265" s="117"/>
      <c r="C265" s="118"/>
      <c r="D265" s="58"/>
      <c r="E265" s="58"/>
      <c r="F265" s="78"/>
    </row>
    <row r="266" spans="1:6">
      <c r="A266" s="58"/>
      <c r="B266" s="117"/>
      <c r="C266" s="118"/>
      <c r="D266" s="58"/>
      <c r="E266" s="58"/>
      <c r="F266" s="78"/>
    </row>
    <row r="267" spans="1:6">
      <c r="A267" s="58"/>
      <c r="B267" s="117"/>
      <c r="C267" s="118"/>
      <c r="D267" s="58"/>
      <c r="E267" s="58"/>
      <c r="F267" s="78"/>
    </row>
    <row r="268" spans="1:6">
      <c r="A268" s="58"/>
      <c r="B268" s="117"/>
      <c r="C268" s="118"/>
      <c r="D268" s="58"/>
      <c r="E268" s="58"/>
      <c r="F268" s="78"/>
    </row>
    <row r="269" spans="1:6">
      <c r="A269" s="58"/>
      <c r="B269" s="117"/>
      <c r="C269" s="118"/>
      <c r="D269" s="58"/>
      <c r="E269" s="58"/>
      <c r="F269" s="78"/>
    </row>
    <row r="270" spans="1:6">
      <c r="A270" s="58"/>
      <c r="B270" s="117"/>
      <c r="C270" s="118"/>
      <c r="D270" s="58"/>
      <c r="E270" s="58"/>
      <c r="F270" s="78"/>
    </row>
    <row r="271" spans="1:6">
      <c r="A271" s="58"/>
      <c r="B271" s="117"/>
      <c r="C271" s="118"/>
      <c r="D271" s="58"/>
      <c r="E271" s="58"/>
      <c r="F271" s="78"/>
    </row>
    <row r="272" spans="1:6">
      <c r="A272" s="58"/>
      <c r="B272" s="117"/>
      <c r="C272" s="118"/>
      <c r="D272" s="58"/>
      <c r="E272" s="58"/>
      <c r="F272" s="78"/>
    </row>
    <row r="273" spans="1:6">
      <c r="A273" s="58"/>
      <c r="B273" s="117"/>
      <c r="C273" s="118"/>
      <c r="D273" s="58"/>
      <c r="E273" s="58"/>
      <c r="F273" s="78"/>
    </row>
    <row r="274" spans="1:6">
      <c r="A274" s="58"/>
      <c r="B274" s="117"/>
      <c r="C274" s="118"/>
      <c r="D274" s="58"/>
      <c r="E274" s="58"/>
      <c r="F274" s="78"/>
    </row>
    <row r="275" spans="1:6">
      <c r="A275" s="58"/>
      <c r="B275" s="117"/>
      <c r="C275" s="118"/>
      <c r="D275" s="58"/>
      <c r="E275" s="58"/>
      <c r="F275" s="78"/>
    </row>
    <row r="276" spans="1:6">
      <c r="A276" s="58"/>
      <c r="B276" s="117"/>
      <c r="C276" s="118"/>
      <c r="D276" s="58"/>
      <c r="E276" s="58"/>
      <c r="F276" s="78"/>
    </row>
    <row r="277" spans="1:6">
      <c r="A277" s="58"/>
      <c r="B277" s="117"/>
      <c r="C277" s="118"/>
      <c r="D277" s="58"/>
      <c r="E277" s="58"/>
      <c r="F277" s="78"/>
    </row>
    <row r="278" spans="1:6">
      <c r="A278" s="58"/>
      <c r="B278" s="117"/>
      <c r="C278" s="118"/>
      <c r="D278" s="58"/>
      <c r="E278" s="58"/>
      <c r="F278" s="78"/>
    </row>
    <row r="279" spans="1:6">
      <c r="A279" s="58"/>
      <c r="B279" s="117"/>
      <c r="C279" s="118"/>
      <c r="D279" s="58"/>
      <c r="E279" s="58"/>
      <c r="F279" s="78"/>
    </row>
    <row r="280" spans="1:6">
      <c r="A280" s="58"/>
      <c r="B280" s="117"/>
      <c r="C280" s="118"/>
      <c r="D280" s="58"/>
      <c r="E280" s="58"/>
      <c r="F280" s="78"/>
    </row>
    <row r="281" spans="1:6">
      <c r="A281" s="58"/>
      <c r="B281" s="117"/>
      <c r="C281" s="118"/>
      <c r="D281" s="58"/>
      <c r="E281" s="58"/>
      <c r="F281" s="78"/>
    </row>
    <row r="282" spans="1:6">
      <c r="A282" s="58"/>
      <c r="B282" s="117"/>
      <c r="C282" s="118"/>
      <c r="D282" s="58"/>
      <c r="E282" s="58"/>
      <c r="F282" s="78"/>
    </row>
    <row r="283" spans="1:6">
      <c r="A283" s="58"/>
      <c r="B283" s="117"/>
      <c r="C283" s="118"/>
      <c r="D283" s="58"/>
      <c r="E283" s="58"/>
      <c r="F283" s="78"/>
    </row>
    <row r="284" spans="1:6">
      <c r="A284" s="58"/>
      <c r="B284" s="117"/>
      <c r="C284" s="118"/>
      <c r="D284" s="58"/>
      <c r="E284" s="58"/>
      <c r="F284" s="78"/>
    </row>
    <row r="285" spans="1:6">
      <c r="A285" s="58"/>
      <c r="B285" s="117"/>
      <c r="C285" s="118"/>
      <c r="D285" s="58"/>
      <c r="E285" s="58"/>
      <c r="F285" s="78"/>
    </row>
    <row r="286" spans="1:6">
      <c r="A286" s="58"/>
      <c r="B286" s="117"/>
      <c r="C286" s="118"/>
      <c r="D286" s="58"/>
      <c r="E286" s="58"/>
      <c r="F286" s="78"/>
    </row>
    <row r="287" spans="1:6">
      <c r="A287" s="58"/>
      <c r="B287" s="117"/>
      <c r="C287" s="118"/>
      <c r="D287" s="58"/>
      <c r="E287" s="58"/>
      <c r="F287" s="78"/>
    </row>
    <row r="288" spans="1:6">
      <c r="A288" s="58"/>
      <c r="B288" s="117"/>
      <c r="C288" s="118"/>
      <c r="D288" s="58"/>
      <c r="E288" s="58"/>
      <c r="F288" s="78"/>
    </row>
    <row r="289" spans="1:6">
      <c r="A289" s="58"/>
      <c r="B289" s="117"/>
      <c r="C289" s="118"/>
      <c r="D289" s="58"/>
      <c r="E289" s="58"/>
      <c r="F289" s="78"/>
    </row>
    <row r="290" spans="1:6">
      <c r="A290" s="58"/>
      <c r="B290" s="117"/>
      <c r="C290" s="118"/>
      <c r="D290" s="58"/>
      <c r="E290" s="58"/>
      <c r="F290" s="78"/>
    </row>
    <row r="291" spans="1:6">
      <c r="A291" s="58"/>
      <c r="B291" s="117"/>
      <c r="C291" s="118"/>
      <c r="D291" s="58"/>
      <c r="E291" s="58"/>
      <c r="F291" s="78"/>
    </row>
    <row r="292" spans="1:6">
      <c r="A292" s="58"/>
      <c r="B292" s="117"/>
      <c r="C292" s="118"/>
      <c r="D292" s="58"/>
      <c r="E292" s="58"/>
      <c r="F292" s="78"/>
    </row>
    <row r="293" spans="1:6">
      <c r="A293" s="58"/>
      <c r="B293" s="117"/>
      <c r="C293" s="118"/>
      <c r="D293" s="58"/>
      <c r="E293" s="58"/>
      <c r="F293" s="78"/>
    </row>
    <row r="294" spans="1:6">
      <c r="A294" s="58"/>
      <c r="B294" s="117"/>
      <c r="C294" s="118"/>
      <c r="D294" s="58"/>
      <c r="E294" s="58"/>
      <c r="F294" s="78"/>
    </row>
    <row r="295" spans="1:6">
      <c r="A295" s="58"/>
      <c r="B295" s="117"/>
      <c r="C295" s="118"/>
      <c r="D295" s="58"/>
      <c r="E295" s="58"/>
      <c r="F295" s="78"/>
    </row>
    <row r="296" spans="1:6">
      <c r="A296" s="58"/>
      <c r="B296" s="117"/>
      <c r="C296" s="118"/>
      <c r="D296" s="58"/>
      <c r="E296" s="58"/>
      <c r="F296" s="78"/>
    </row>
    <row r="297" spans="1:6">
      <c r="A297" s="58"/>
      <c r="B297" s="117"/>
      <c r="C297" s="118"/>
      <c r="D297" s="58"/>
      <c r="E297" s="58"/>
      <c r="F297" s="78"/>
    </row>
    <row r="298" spans="1:6">
      <c r="A298" s="58"/>
      <c r="B298" s="117"/>
      <c r="C298" s="118"/>
      <c r="D298" s="58"/>
      <c r="E298" s="58"/>
      <c r="F298" s="78"/>
    </row>
    <row r="299" spans="1:6">
      <c r="A299" s="58"/>
      <c r="B299" s="117"/>
      <c r="C299" s="118"/>
      <c r="D299" s="58"/>
      <c r="E299" s="58"/>
      <c r="F299" s="78"/>
    </row>
    <row r="300" spans="1:6">
      <c r="A300" s="58"/>
      <c r="B300" s="117"/>
      <c r="C300" s="118"/>
      <c r="D300" s="58"/>
      <c r="E300" s="58"/>
      <c r="F300" s="78"/>
    </row>
    <row r="301" spans="1:6">
      <c r="A301" s="58"/>
      <c r="B301" s="117"/>
      <c r="C301" s="118"/>
      <c r="D301" s="58"/>
      <c r="E301" s="58"/>
      <c r="F301" s="78"/>
    </row>
    <row r="302" spans="1:6">
      <c r="A302" s="58"/>
      <c r="B302" s="117"/>
      <c r="C302" s="118"/>
      <c r="D302" s="58"/>
      <c r="E302" s="58"/>
      <c r="F302" s="78"/>
    </row>
    <row r="303" spans="1:6">
      <c r="A303" s="58"/>
      <c r="B303" s="117"/>
      <c r="C303" s="118"/>
      <c r="D303" s="58"/>
      <c r="E303" s="58"/>
      <c r="F303" s="78"/>
    </row>
    <row r="304" spans="1:6">
      <c r="A304" s="58"/>
      <c r="B304" s="117"/>
      <c r="C304" s="118"/>
      <c r="D304" s="58"/>
      <c r="E304" s="58"/>
      <c r="F304" s="78"/>
    </row>
    <row r="305" spans="1:6">
      <c r="A305" s="58"/>
      <c r="B305" s="117"/>
      <c r="C305" s="118"/>
      <c r="D305" s="58"/>
      <c r="E305" s="58"/>
      <c r="F305" s="78"/>
    </row>
    <row r="306" spans="1:6">
      <c r="A306" s="58"/>
      <c r="B306" s="117"/>
      <c r="C306" s="118"/>
      <c r="D306" s="58"/>
      <c r="E306" s="58"/>
      <c r="F306" s="78"/>
    </row>
    <row r="307" spans="1:6">
      <c r="A307" s="58"/>
      <c r="B307" s="117"/>
      <c r="C307" s="118"/>
      <c r="D307" s="58"/>
      <c r="E307" s="58"/>
      <c r="F307" s="78"/>
    </row>
    <row r="308" spans="1:6">
      <c r="A308" s="58"/>
      <c r="B308" s="117"/>
      <c r="C308" s="118"/>
      <c r="D308" s="58"/>
      <c r="E308" s="58"/>
      <c r="F308" s="78"/>
    </row>
    <row r="309" spans="1:6">
      <c r="A309" s="58"/>
      <c r="B309" s="117"/>
      <c r="C309" s="118"/>
      <c r="D309" s="58"/>
      <c r="E309" s="58"/>
      <c r="F309" s="78"/>
    </row>
    <row r="310" spans="1:6">
      <c r="A310" s="58"/>
      <c r="B310" s="117"/>
      <c r="C310" s="118"/>
      <c r="D310" s="58"/>
      <c r="E310" s="58"/>
      <c r="F310" s="78"/>
    </row>
    <row r="311" spans="1:6">
      <c r="A311" s="58"/>
      <c r="B311" s="117"/>
      <c r="C311" s="118"/>
      <c r="D311" s="58"/>
      <c r="E311" s="58"/>
      <c r="F311" s="78"/>
    </row>
    <row r="312" spans="1:6">
      <c r="A312" s="58"/>
      <c r="B312" s="117"/>
      <c r="C312" s="118"/>
      <c r="D312" s="58"/>
      <c r="E312" s="58"/>
      <c r="F312" s="78"/>
    </row>
    <row r="313" spans="1:6">
      <c r="A313" s="58"/>
      <c r="B313" s="117"/>
      <c r="C313" s="118"/>
      <c r="D313" s="58"/>
      <c r="E313" s="58"/>
      <c r="F313" s="78"/>
    </row>
    <row r="314" spans="1:6">
      <c r="A314" s="58"/>
      <c r="B314" s="117"/>
      <c r="C314" s="118"/>
      <c r="D314" s="58"/>
      <c r="E314" s="58"/>
      <c r="F314" s="78"/>
    </row>
    <row r="315" spans="1:6">
      <c r="A315" s="58"/>
      <c r="B315" s="117"/>
      <c r="C315" s="118"/>
      <c r="D315" s="58"/>
      <c r="E315" s="58"/>
      <c r="F315" s="78"/>
    </row>
    <row r="316" spans="1:6">
      <c r="A316" s="58"/>
      <c r="B316" s="117"/>
      <c r="C316" s="118"/>
      <c r="D316" s="58"/>
      <c r="E316" s="58"/>
      <c r="F316" s="78"/>
    </row>
    <row r="317" spans="1:6">
      <c r="A317" s="58"/>
      <c r="B317" s="117"/>
      <c r="C317" s="118"/>
      <c r="D317" s="58"/>
      <c r="E317" s="58"/>
      <c r="F317" s="78"/>
    </row>
    <row r="318" spans="1:6">
      <c r="A318" s="58"/>
      <c r="B318" s="117"/>
      <c r="C318" s="118"/>
      <c r="D318" s="58"/>
      <c r="E318" s="58"/>
      <c r="F318" s="78"/>
    </row>
    <row r="319" spans="1:6">
      <c r="A319" s="58"/>
      <c r="B319" s="117"/>
      <c r="C319" s="118"/>
      <c r="D319" s="58"/>
      <c r="E319" s="58"/>
      <c r="F319" s="78"/>
    </row>
    <row r="320" spans="1:6">
      <c r="A320" s="58"/>
      <c r="B320" s="117"/>
      <c r="C320" s="118"/>
      <c r="D320" s="58"/>
      <c r="E320" s="58"/>
      <c r="F320" s="78"/>
    </row>
    <row r="321" spans="1:6">
      <c r="A321" s="58"/>
      <c r="B321" s="117"/>
      <c r="C321" s="118"/>
      <c r="D321" s="58"/>
      <c r="E321" s="58"/>
      <c r="F321" s="78"/>
    </row>
    <row r="322" spans="1:6">
      <c r="A322" s="58"/>
      <c r="B322" s="117"/>
      <c r="C322" s="118"/>
      <c r="D322" s="58"/>
      <c r="E322" s="58"/>
      <c r="F322" s="78"/>
    </row>
    <row r="323" spans="1:6">
      <c r="A323" s="58"/>
      <c r="B323" s="117"/>
      <c r="C323" s="118"/>
      <c r="D323" s="58"/>
      <c r="E323" s="58"/>
      <c r="F323" s="78"/>
    </row>
    <row r="324" spans="1:6">
      <c r="A324" s="58"/>
      <c r="B324" s="117"/>
      <c r="C324" s="118"/>
      <c r="D324" s="58"/>
      <c r="E324" s="58"/>
      <c r="F324" s="78"/>
    </row>
    <row r="325" spans="1:6">
      <c r="A325" s="58"/>
      <c r="B325" s="117"/>
      <c r="C325" s="118"/>
      <c r="D325" s="58"/>
      <c r="E325" s="58"/>
      <c r="F325" s="78"/>
    </row>
    <row r="326" spans="1:6">
      <c r="A326" s="58"/>
      <c r="B326" s="117"/>
      <c r="C326" s="118"/>
      <c r="D326" s="58"/>
      <c r="E326" s="58"/>
      <c r="F326" s="78"/>
    </row>
    <row r="327" spans="1:6">
      <c r="A327" s="58"/>
      <c r="B327" s="117"/>
      <c r="C327" s="118"/>
      <c r="D327" s="58"/>
      <c r="E327" s="58"/>
      <c r="F327" s="78"/>
    </row>
    <row r="328" spans="1:6">
      <c r="A328" s="58"/>
      <c r="B328" s="117"/>
      <c r="C328" s="118"/>
      <c r="D328" s="58"/>
      <c r="E328" s="58"/>
      <c r="F328" s="78"/>
    </row>
    <row r="329" spans="1:6">
      <c r="A329" s="58"/>
      <c r="B329" s="117"/>
      <c r="C329" s="118"/>
      <c r="D329" s="58"/>
      <c r="E329" s="58"/>
      <c r="F329" s="78"/>
    </row>
    <row r="330" spans="1:6">
      <c r="A330" s="58"/>
      <c r="B330" s="117"/>
      <c r="C330" s="118"/>
      <c r="D330" s="58"/>
      <c r="E330" s="58"/>
      <c r="F330" s="78"/>
    </row>
    <row r="331" spans="1:6">
      <c r="A331" s="58"/>
      <c r="B331" s="117"/>
      <c r="C331" s="118"/>
      <c r="D331" s="58"/>
      <c r="E331" s="58"/>
      <c r="F331" s="78"/>
    </row>
    <row r="332" spans="1:6">
      <c r="A332" s="58"/>
      <c r="B332" s="117"/>
      <c r="C332" s="118"/>
      <c r="D332" s="58"/>
      <c r="E332" s="58"/>
      <c r="F332" s="78"/>
    </row>
    <row r="333" spans="1:6">
      <c r="A333" s="58"/>
      <c r="B333" s="117"/>
      <c r="C333" s="118"/>
      <c r="D333" s="58"/>
      <c r="E333" s="58"/>
      <c r="F333" s="78"/>
    </row>
    <row r="334" spans="1:6">
      <c r="A334" s="58"/>
      <c r="B334" s="117"/>
      <c r="C334" s="118"/>
      <c r="D334" s="58"/>
      <c r="E334" s="58"/>
      <c r="F334" s="78"/>
    </row>
    <row r="335" spans="1:6">
      <c r="A335" s="58"/>
      <c r="B335" s="117"/>
      <c r="C335" s="118"/>
      <c r="D335" s="58"/>
      <c r="E335" s="58"/>
      <c r="F335" s="78"/>
    </row>
    <row r="336" spans="1:6">
      <c r="A336" s="58"/>
      <c r="B336" s="117"/>
      <c r="C336" s="118"/>
      <c r="D336" s="58"/>
      <c r="E336" s="58"/>
      <c r="F336" s="78"/>
    </row>
    <row r="337" spans="1:6">
      <c r="A337" s="58"/>
      <c r="B337" s="117"/>
      <c r="C337" s="118"/>
      <c r="D337" s="58"/>
      <c r="E337" s="58"/>
      <c r="F337" s="78"/>
    </row>
    <row r="338" spans="1:6">
      <c r="A338" s="58"/>
      <c r="B338" s="117"/>
      <c r="C338" s="118"/>
      <c r="D338" s="58"/>
      <c r="E338" s="58"/>
      <c r="F338" s="78"/>
    </row>
    <row r="339" spans="1:6">
      <c r="A339" s="58"/>
      <c r="B339" s="117"/>
      <c r="C339" s="118"/>
      <c r="D339" s="58"/>
      <c r="E339" s="58"/>
      <c r="F339" s="78"/>
    </row>
    <row r="340" spans="1:6">
      <c r="A340" s="58"/>
      <c r="B340" s="117"/>
      <c r="C340" s="118"/>
      <c r="D340" s="58"/>
      <c r="E340" s="58"/>
      <c r="F340" s="78"/>
    </row>
    <row r="341" spans="1:6">
      <c r="A341" s="58"/>
      <c r="B341" s="117"/>
      <c r="C341" s="118"/>
      <c r="D341" s="58"/>
      <c r="E341" s="58"/>
      <c r="F341" s="78"/>
    </row>
    <row r="342" spans="1:6">
      <c r="A342" s="58"/>
      <c r="B342" s="117"/>
      <c r="C342" s="118"/>
      <c r="D342" s="58"/>
      <c r="E342" s="58"/>
      <c r="F342" s="78"/>
    </row>
    <row r="343" spans="1:6">
      <c r="A343" s="58"/>
      <c r="B343" s="117"/>
      <c r="C343" s="118"/>
      <c r="D343" s="58"/>
      <c r="E343" s="58"/>
      <c r="F343" s="78"/>
    </row>
    <row r="344" spans="1:6">
      <c r="A344" s="58"/>
      <c r="B344" s="117"/>
      <c r="C344" s="118"/>
      <c r="D344" s="58"/>
      <c r="E344" s="58"/>
      <c r="F344" s="78"/>
    </row>
    <row r="345" spans="1:6">
      <c r="A345" s="58"/>
      <c r="B345" s="117"/>
      <c r="C345" s="118"/>
      <c r="D345" s="58"/>
      <c r="E345" s="58"/>
      <c r="F345" s="78"/>
    </row>
    <row r="346" spans="1:6">
      <c r="A346" s="58"/>
      <c r="B346" s="117"/>
      <c r="C346" s="118"/>
      <c r="D346" s="58"/>
      <c r="E346" s="58"/>
      <c r="F346" s="78"/>
    </row>
    <row r="347" spans="1:6">
      <c r="A347" s="58"/>
      <c r="B347" s="117"/>
      <c r="C347" s="118"/>
      <c r="D347" s="58"/>
      <c r="E347" s="58"/>
      <c r="F347" s="78"/>
    </row>
    <row r="348" spans="1:6">
      <c r="A348" s="58"/>
      <c r="B348" s="117"/>
      <c r="C348" s="118"/>
      <c r="D348" s="58"/>
      <c r="E348" s="58"/>
      <c r="F348" s="78"/>
    </row>
    <row r="349" spans="1:6">
      <c r="A349" s="58"/>
      <c r="B349" s="117"/>
      <c r="C349" s="118"/>
      <c r="D349" s="58"/>
      <c r="E349" s="58"/>
      <c r="F349" s="78"/>
    </row>
    <row r="350" spans="1:6">
      <c r="A350" s="58"/>
      <c r="B350" s="117"/>
      <c r="C350" s="118"/>
      <c r="D350" s="58"/>
      <c r="E350" s="58"/>
      <c r="F350" s="78"/>
    </row>
    <row r="351" spans="1:6">
      <c r="A351" s="58"/>
      <c r="B351" s="117"/>
      <c r="C351" s="118"/>
      <c r="D351" s="58"/>
      <c r="E351" s="58"/>
      <c r="F351" s="78"/>
    </row>
    <row r="352" spans="1:6">
      <c r="A352" s="58"/>
      <c r="B352" s="117"/>
      <c r="C352" s="118"/>
      <c r="D352" s="58"/>
      <c r="E352" s="58"/>
      <c r="F352" s="78"/>
    </row>
    <row r="353" spans="1:6">
      <c r="A353" s="58"/>
      <c r="B353" s="117"/>
      <c r="C353" s="118"/>
      <c r="D353" s="58"/>
      <c r="E353" s="58"/>
      <c r="F353" s="78"/>
    </row>
    <row r="354" spans="1:6">
      <c r="A354" s="58"/>
      <c r="B354" s="117"/>
      <c r="C354" s="118"/>
      <c r="D354" s="58"/>
      <c r="E354" s="58"/>
      <c r="F354" s="78"/>
    </row>
    <row r="355" spans="1:6">
      <c r="A355" s="58"/>
      <c r="B355" s="117"/>
      <c r="C355" s="118"/>
      <c r="D355" s="58"/>
      <c r="E355" s="58"/>
      <c r="F355" s="78"/>
    </row>
    <row r="356" spans="1:6">
      <c r="A356" s="58"/>
      <c r="B356" s="117"/>
      <c r="C356" s="118"/>
      <c r="D356" s="58"/>
      <c r="E356" s="58"/>
      <c r="F356" s="78"/>
    </row>
    <row r="357" spans="1:6">
      <c r="A357" s="58"/>
      <c r="B357" s="117"/>
      <c r="C357" s="118"/>
      <c r="D357" s="58"/>
      <c r="E357" s="58"/>
      <c r="F357" s="78"/>
    </row>
    <row r="358" spans="1:6">
      <c r="A358" s="58"/>
      <c r="B358" s="117"/>
      <c r="C358" s="118"/>
      <c r="D358" s="58"/>
      <c r="E358" s="58"/>
      <c r="F358" s="78"/>
    </row>
    <row r="359" spans="1:6">
      <c r="A359" s="58"/>
      <c r="B359" s="117"/>
      <c r="C359" s="118"/>
      <c r="D359" s="58"/>
      <c r="E359" s="58"/>
      <c r="F359" s="78"/>
    </row>
    <row r="360" spans="1:6">
      <c r="A360" s="58"/>
      <c r="B360" s="117"/>
      <c r="C360" s="118"/>
      <c r="D360" s="58"/>
      <c r="E360" s="58"/>
      <c r="F360" s="78"/>
    </row>
    <row r="361" spans="1:6">
      <c r="A361" s="58"/>
      <c r="B361" s="117"/>
      <c r="C361" s="118"/>
      <c r="D361" s="58"/>
      <c r="E361" s="58"/>
      <c r="F361" s="78"/>
    </row>
    <row r="362" spans="1:6">
      <c r="A362" s="58"/>
      <c r="B362" s="117"/>
      <c r="C362" s="118"/>
      <c r="D362" s="58"/>
      <c r="E362" s="58"/>
      <c r="F362" s="78"/>
    </row>
    <row r="363" spans="1:6">
      <c r="A363" s="58"/>
      <c r="B363" s="117"/>
      <c r="C363" s="118"/>
      <c r="D363" s="58"/>
      <c r="E363" s="58"/>
      <c r="F363" s="78"/>
    </row>
    <row r="364" spans="1:6">
      <c r="A364" s="58"/>
      <c r="B364" s="117"/>
      <c r="C364" s="118"/>
      <c r="D364" s="58"/>
      <c r="E364" s="58"/>
      <c r="F364" s="78"/>
    </row>
    <row r="365" spans="1:6">
      <c r="A365" s="58"/>
      <c r="B365" s="117"/>
      <c r="C365" s="118"/>
      <c r="D365" s="58"/>
      <c r="E365" s="58"/>
      <c r="F365" s="78"/>
    </row>
    <row r="366" spans="1:6">
      <c r="A366" s="58"/>
      <c r="B366" s="117"/>
      <c r="C366" s="118"/>
      <c r="D366" s="58"/>
      <c r="E366" s="58"/>
      <c r="F366" s="78"/>
    </row>
    <row r="367" spans="1:6">
      <c r="A367" s="58"/>
      <c r="B367" s="117"/>
      <c r="C367" s="118"/>
      <c r="D367" s="58"/>
      <c r="E367" s="58"/>
      <c r="F367" s="78"/>
    </row>
    <row r="368" spans="1:6">
      <c r="A368" s="58"/>
      <c r="B368" s="117"/>
      <c r="C368" s="118"/>
      <c r="D368" s="58"/>
      <c r="E368" s="58"/>
      <c r="F368" s="78"/>
    </row>
    <row r="369" spans="1:6">
      <c r="A369" s="58"/>
      <c r="B369" s="117"/>
      <c r="C369" s="118"/>
      <c r="D369" s="58"/>
      <c r="E369" s="58"/>
      <c r="F369" s="78"/>
    </row>
    <row r="370" spans="1:6">
      <c r="A370" s="58"/>
      <c r="B370" s="117"/>
      <c r="C370" s="118"/>
      <c r="D370" s="58"/>
      <c r="E370" s="58"/>
      <c r="F370" s="78"/>
    </row>
    <row r="371" spans="1:6">
      <c r="A371" s="58"/>
      <c r="B371" s="117"/>
      <c r="C371" s="118"/>
      <c r="D371" s="58"/>
      <c r="E371" s="58"/>
      <c r="F371" s="78"/>
    </row>
    <row r="372" spans="1:6">
      <c r="A372" s="58"/>
      <c r="B372" s="117"/>
      <c r="C372" s="118"/>
      <c r="D372" s="58"/>
      <c r="E372" s="58"/>
      <c r="F372" s="78"/>
    </row>
    <row r="373" spans="1:6">
      <c r="A373" s="58"/>
      <c r="B373" s="117"/>
      <c r="C373" s="118"/>
      <c r="D373" s="58"/>
      <c r="E373" s="58"/>
      <c r="F373" s="78"/>
    </row>
    <row r="374" spans="1:6">
      <c r="A374" s="58"/>
      <c r="B374" s="117"/>
      <c r="C374" s="118"/>
      <c r="D374" s="58"/>
      <c r="E374" s="58"/>
      <c r="F374" s="78"/>
    </row>
    <row r="375" spans="1:6">
      <c r="A375" s="58"/>
      <c r="B375" s="117"/>
      <c r="C375" s="118"/>
      <c r="D375" s="58"/>
      <c r="E375" s="58"/>
      <c r="F375" s="78"/>
    </row>
    <row r="376" spans="1:6">
      <c r="A376" s="58"/>
      <c r="B376" s="117"/>
      <c r="C376" s="118"/>
      <c r="D376" s="58"/>
      <c r="E376" s="58"/>
      <c r="F376" s="78"/>
    </row>
    <row r="377" spans="1:6">
      <c r="A377" s="58"/>
      <c r="B377" s="117"/>
      <c r="C377" s="118"/>
      <c r="D377" s="58"/>
      <c r="E377" s="58"/>
      <c r="F377" s="78"/>
    </row>
    <row r="378" spans="1:6">
      <c r="A378" s="58"/>
      <c r="B378" s="117"/>
      <c r="C378" s="118"/>
      <c r="D378" s="58"/>
      <c r="E378" s="58"/>
      <c r="F378" s="78"/>
    </row>
    <row r="379" spans="1:6">
      <c r="A379" s="58"/>
      <c r="B379" s="117"/>
      <c r="C379" s="118"/>
      <c r="D379" s="58"/>
      <c r="E379" s="58"/>
      <c r="F379" s="78"/>
    </row>
    <row r="380" spans="1:6">
      <c r="A380" s="58"/>
      <c r="B380" s="117"/>
      <c r="C380" s="118"/>
      <c r="D380" s="58"/>
      <c r="E380" s="58"/>
      <c r="F380" s="78"/>
    </row>
    <row r="381" spans="1:6">
      <c r="A381" s="58"/>
      <c r="B381" s="117"/>
      <c r="C381" s="118"/>
      <c r="D381" s="58"/>
      <c r="E381" s="58"/>
      <c r="F381" s="78"/>
    </row>
    <row r="382" spans="1:6">
      <c r="A382" s="58"/>
      <c r="B382" s="117"/>
      <c r="C382" s="118"/>
      <c r="D382" s="58"/>
      <c r="E382" s="58"/>
      <c r="F382" s="78"/>
    </row>
    <row r="383" spans="1:6">
      <c r="A383" s="58"/>
      <c r="B383" s="117"/>
      <c r="C383" s="118"/>
      <c r="D383" s="58"/>
      <c r="E383" s="58"/>
      <c r="F383" s="78"/>
    </row>
    <row r="384" spans="1:6">
      <c r="A384" s="58"/>
      <c r="B384" s="117"/>
      <c r="C384" s="118"/>
      <c r="D384" s="58"/>
      <c r="E384" s="58"/>
      <c r="F384" s="78"/>
    </row>
    <row r="385" spans="1:6">
      <c r="A385" s="58"/>
      <c r="B385" s="117"/>
      <c r="C385" s="118"/>
      <c r="D385" s="58"/>
      <c r="E385" s="58"/>
      <c r="F385" s="78"/>
    </row>
    <row r="386" spans="1:6">
      <c r="A386" s="58"/>
      <c r="B386" s="117"/>
      <c r="C386" s="118"/>
      <c r="D386" s="58"/>
      <c r="E386" s="58"/>
      <c r="F386" s="78"/>
    </row>
    <row r="387" spans="1:6">
      <c r="A387" s="58"/>
      <c r="B387" s="117"/>
      <c r="C387" s="118"/>
      <c r="D387" s="58"/>
      <c r="E387" s="58"/>
      <c r="F387" s="78"/>
    </row>
    <row r="388" spans="1:6">
      <c r="A388" s="58"/>
      <c r="B388" s="117"/>
      <c r="C388" s="118"/>
      <c r="D388" s="58"/>
      <c r="E388" s="58"/>
      <c r="F388" s="78"/>
    </row>
    <row r="389" spans="1:6">
      <c r="A389" s="58"/>
      <c r="B389" s="117"/>
      <c r="C389" s="118"/>
      <c r="D389" s="58"/>
      <c r="E389" s="58"/>
      <c r="F389" s="78"/>
    </row>
    <row r="390" spans="1:6">
      <c r="A390" s="58"/>
      <c r="B390" s="117"/>
      <c r="C390" s="118"/>
      <c r="D390" s="58"/>
      <c r="E390" s="58"/>
      <c r="F390" s="78"/>
    </row>
    <row r="391" spans="1:6">
      <c r="A391" s="58"/>
      <c r="B391" s="117"/>
      <c r="C391" s="118"/>
      <c r="D391" s="58"/>
      <c r="E391" s="58"/>
      <c r="F391" s="78"/>
    </row>
    <row r="392" spans="1:6">
      <c r="A392" s="58"/>
      <c r="B392" s="117"/>
      <c r="C392" s="118"/>
      <c r="D392" s="58"/>
      <c r="E392" s="58"/>
      <c r="F392" s="78"/>
    </row>
    <row r="393" spans="1:6">
      <c r="A393" s="58"/>
      <c r="B393" s="117"/>
      <c r="C393" s="118"/>
      <c r="D393" s="58"/>
      <c r="E393" s="58"/>
      <c r="F393" s="78"/>
    </row>
    <row r="394" spans="1:6">
      <c r="A394" s="58"/>
      <c r="B394" s="117"/>
      <c r="C394" s="118"/>
      <c r="D394" s="58"/>
      <c r="E394" s="58"/>
      <c r="F394" s="78"/>
    </row>
    <row r="395" spans="1:6">
      <c r="A395" s="58"/>
      <c r="B395" s="117"/>
      <c r="C395" s="118"/>
      <c r="D395" s="58"/>
      <c r="E395" s="58"/>
      <c r="F395" s="78"/>
    </row>
    <row r="396" spans="1:6">
      <c r="A396" s="58"/>
      <c r="B396" s="117"/>
      <c r="C396" s="118"/>
      <c r="D396" s="58"/>
      <c r="E396" s="58"/>
      <c r="F396" s="78"/>
    </row>
    <row r="397" spans="1:6">
      <c r="A397" s="58"/>
      <c r="B397" s="117"/>
      <c r="C397" s="118"/>
      <c r="D397" s="58"/>
      <c r="E397" s="58"/>
      <c r="F397" s="78"/>
    </row>
    <row r="398" spans="1:6">
      <c r="A398" s="58"/>
      <c r="B398" s="117"/>
      <c r="C398" s="118"/>
      <c r="D398" s="58"/>
      <c r="E398" s="58"/>
      <c r="F398" s="78"/>
    </row>
    <row r="399" spans="1:6">
      <c r="A399" s="58"/>
      <c r="B399" s="117"/>
      <c r="C399" s="118"/>
      <c r="D399" s="58"/>
      <c r="E399" s="58"/>
      <c r="F399" s="78"/>
    </row>
    <row r="400" spans="1:6">
      <c r="A400" s="58"/>
      <c r="B400" s="117"/>
      <c r="C400" s="118"/>
      <c r="D400" s="58"/>
      <c r="E400" s="58"/>
      <c r="F400" s="78"/>
    </row>
    <row r="401" spans="1:6">
      <c r="A401" s="58"/>
      <c r="B401" s="117"/>
      <c r="C401" s="118"/>
      <c r="D401" s="58"/>
      <c r="E401" s="58"/>
      <c r="F401" s="78"/>
    </row>
    <row r="402" spans="1:6">
      <c r="A402" s="58"/>
      <c r="B402" s="117"/>
      <c r="C402" s="118"/>
      <c r="D402" s="58"/>
      <c r="E402" s="58"/>
      <c r="F402" s="78"/>
    </row>
    <row r="403" spans="1:6">
      <c r="A403" s="58"/>
      <c r="B403" s="117"/>
      <c r="C403" s="118"/>
      <c r="D403" s="58"/>
      <c r="E403" s="58"/>
      <c r="F403" s="78"/>
    </row>
    <row r="404" spans="1:6">
      <c r="A404" s="58"/>
      <c r="B404" s="117"/>
      <c r="C404" s="118"/>
      <c r="D404" s="58"/>
      <c r="E404" s="58"/>
      <c r="F404" s="78"/>
    </row>
    <row r="405" spans="1:6">
      <c r="A405" s="58"/>
      <c r="B405" s="117"/>
      <c r="C405" s="118"/>
      <c r="D405" s="58"/>
      <c r="E405" s="58"/>
      <c r="F405" s="78"/>
    </row>
    <row r="406" spans="1:6">
      <c r="A406" s="58"/>
      <c r="B406" s="117"/>
      <c r="C406" s="118"/>
      <c r="D406" s="58"/>
      <c r="E406" s="58"/>
      <c r="F406" s="78"/>
    </row>
    <row r="407" spans="1:6">
      <c r="A407" s="58"/>
      <c r="B407" s="117"/>
      <c r="C407" s="118"/>
      <c r="D407" s="58"/>
      <c r="E407" s="58"/>
      <c r="F407" s="78"/>
    </row>
    <row r="408" spans="1:6">
      <c r="A408" s="58"/>
      <c r="B408" s="117"/>
      <c r="C408" s="118"/>
      <c r="D408" s="58"/>
      <c r="E408" s="58"/>
      <c r="F408" s="78"/>
    </row>
    <row r="409" spans="1:6">
      <c r="A409" s="58"/>
      <c r="B409" s="117"/>
      <c r="C409" s="118"/>
      <c r="D409" s="58"/>
      <c r="E409" s="58"/>
      <c r="F409" s="78"/>
    </row>
    <row r="410" spans="1:6">
      <c r="A410" s="58"/>
      <c r="B410" s="117"/>
      <c r="C410" s="118"/>
      <c r="D410" s="58"/>
      <c r="E410" s="58"/>
      <c r="F410" s="78"/>
    </row>
    <row r="411" spans="1:6">
      <c r="A411" s="58"/>
      <c r="B411" s="117"/>
      <c r="C411" s="118"/>
      <c r="D411" s="58"/>
      <c r="E411" s="58"/>
      <c r="F411" s="78"/>
    </row>
    <row r="412" spans="1:6">
      <c r="A412" s="58"/>
      <c r="B412" s="117"/>
      <c r="C412" s="118"/>
      <c r="D412" s="58"/>
      <c r="E412" s="58"/>
      <c r="F412" s="78"/>
    </row>
    <row r="413" spans="1:6">
      <c r="A413" s="58"/>
      <c r="B413" s="117"/>
      <c r="C413" s="118"/>
      <c r="D413" s="58"/>
      <c r="E413" s="58"/>
      <c r="F413" s="78"/>
    </row>
    <row r="414" spans="1:6">
      <c r="A414" s="58"/>
      <c r="B414" s="117"/>
      <c r="C414" s="118"/>
      <c r="D414" s="58"/>
      <c r="E414" s="58"/>
      <c r="F414" s="78"/>
    </row>
    <row r="415" spans="1:6">
      <c r="A415" s="58"/>
      <c r="B415" s="117"/>
      <c r="C415" s="118"/>
      <c r="D415" s="58"/>
      <c r="E415" s="58"/>
      <c r="F415" s="78"/>
    </row>
    <row r="416" spans="1:6">
      <c r="A416" s="58"/>
      <c r="B416" s="117"/>
      <c r="C416" s="118"/>
      <c r="D416" s="58"/>
      <c r="E416" s="58"/>
      <c r="F416" s="78"/>
    </row>
    <row r="417" spans="1:6">
      <c r="A417" s="58"/>
      <c r="B417" s="117"/>
      <c r="C417" s="118"/>
      <c r="D417" s="58"/>
      <c r="E417" s="58"/>
      <c r="F417" s="78"/>
    </row>
    <row r="418" spans="1:6">
      <c r="A418" s="58"/>
      <c r="B418" s="117"/>
      <c r="C418" s="118"/>
      <c r="D418" s="58"/>
      <c r="E418" s="58"/>
      <c r="F418" s="78"/>
    </row>
    <row r="419" spans="1:6">
      <c r="A419" s="58"/>
      <c r="B419" s="117"/>
      <c r="C419" s="118"/>
      <c r="D419" s="58"/>
      <c r="E419" s="58"/>
      <c r="F419" s="78"/>
    </row>
    <row r="420" spans="1:6">
      <c r="A420" s="58"/>
      <c r="B420" s="117"/>
      <c r="C420" s="118"/>
      <c r="D420" s="58"/>
      <c r="E420" s="58"/>
      <c r="F420" s="78"/>
    </row>
    <row r="421" spans="1:6">
      <c r="A421" s="58"/>
      <c r="B421" s="117"/>
      <c r="C421" s="118"/>
      <c r="D421" s="58"/>
      <c r="E421" s="58"/>
      <c r="F421" s="78"/>
    </row>
    <row r="422" spans="1:6">
      <c r="A422" s="58"/>
      <c r="B422" s="117"/>
      <c r="C422" s="118"/>
      <c r="D422" s="58"/>
      <c r="E422" s="58"/>
      <c r="F422" s="78"/>
    </row>
    <row r="423" spans="1:6">
      <c r="A423" s="58"/>
      <c r="B423" s="117"/>
      <c r="C423" s="118"/>
      <c r="D423" s="58"/>
      <c r="E423" s="58"/>
      <c r="F423" s="78"/>
    </row>
    <row r="424" spans="1:6">
      <c r="A424" s="58"/>
      <c r="B424" s="117"/>
      <c r="C424" s="118"/>
      <c r="D424" s="58"/>
      <c r="E424" s="58"/>
      <c r="F424" s="78"/>
    </row>
    <row r="425" spans="1:6">
      <c r="A425" s="58"/>
      <c r="B425" s="117"/>
      <c r="C425" s="118"/>
      <c r="D425" s="58"/>
      <c r="E425" s="58"/>
      <c r="F425" s="78"/>
    </row>
    <row r="426" spans="1:6">
      <c r="A426" s="58"/>
      <c r="B426" s="117"/>
      <c r="C426" s="118"/>
      <c r="D426" s="58"/>
      <c r="E426" s="58"/>
      <c r="F426" s="78"/>
    </row>
    <row r="427" spans="1:6">
      <c r="A427" s="58"/>
      <c r="B427" s="117"/>
      <c r="C427" s="118"/>
      <c r="D427" s="58"/>
      <c r="E427" s="58"/>
      <c r="F427" s="78"/>
    </row>
    <row r="428" spans="1:6">
      <c r="A428" s="58"/>
      <c r="B428" s="117"/>
      <c r="C428" s="118"/>
      <c r="D428" s="58"/>
      <c r="E428" s="58"/>
      <c r="F428" s="78"/>
    </row>
    <row r="429" spans="1:6">
      <c r="A429" s="58"/>
      <c r="B429" s="117"/>
      <c r="C429" s="118"/>
      <c r="D429" s="58"/>
      <c r="E429" s="58"/>
      <c r="F429" s="78"/>
    </row>
    <row r="430" spans="1:6">
      <c r="A430" s="58"/>
      <c r="B430" s="117"/>
      <c r="C430" s="118"/>
      <c r="D430" s="58"/>
      <c r="E430" s="58"/>
      <c r="F430" s="78"/>
    </row>
    <row r="431" spans="1:6">
      <c r="A431" s="58"/>
      <c r="B431" s="117"/>
      <c r="C431" s="118"/>
      <c r="D431" s="58"/>
      <c r="E431" s="58"/>
      <c r="F431" s="78"/>
    </row>
    <row r="432" spans="1:6">
      <c r="A432" s="58"/>
      <c r="B432" s="117"/>
      <c r="C432" s="118"/>
      <c r="D432" s="58"/>
      <c r="E432" s="58"/>
      <c r="F432" s="78"/>
    </row>
    <row r="433" spans="1:6">
      <c r="A433" s="58"/>
      <c r="B433" s="117"/>
      <c r="C433" s="118"/>
      <c r="D433" s="58"/>
      <c r="E433" s="58"/>
      <c r="F433" s="78"/>
    </row>
    <row r="434" spans="1:6">
      <c r="A434" s="58"/>
      <c r="B434" s="117"/>
      <c r="C434" s="118"/>
      <c r="D434" s="58"/>
      <c r="E434" s="58"/>
      <c r="F434" s="78"/>
    </row>
    <row r="435" spans="1:6">
      <c r="A435" s="58"/>
      <c r="B435" s="117"/>
      <c r="C435" s="118"/>
      <c r="D435" s="58"/>
      <c r="E435" s="58"/>
      <c r="F435" s="78"/>
    </row>
    <row r="436" spans="1:6">
      <c r="A436" s="58"/>
      <c r="B436" s="117"/>
      <c r="C436" s="118"/>
      <c r="D436" s="58"/>
      <c r="E436" s="58"/>
      <c r="F436" s="78"/>
    </row>
    <row r="437" spans="1:6">
      <c r="A437" s="58"/>
      <c r="B437" s="117"/>
      <c r="C437" s="118"/>
      <c r="D437" s="58"/>
      <c r="E437" s="58"/>
      <c r="F437" s="78"/>
    </row>
    <row r="438" spans="1:6">
      <c r="A438" s="58"/>
      <c r="B438" s="117"/>
      <c r="C438" s="118"/>
      <c r="D438" s="58"/>
      <c r="E438" s="58"/>
      <c r="F438" s="78"/>
    </row>
    <row r="439" spans="1:6">
      <c r="A439" s="58"/>
      <c r="B439" s="117"/>
      <c r="C439" s="118"/>
      <c r="D439" s="58"/>
      <c r="E439" s="58"/>
      <c r="F439" s="78"/>
    </row>
    <row r="440" spans="1:6">
      <c r="A440" s="58"/>
      <c r="B440" s="117"/>
      <c r="C440" s="118"/>
      <c r="D440" s="58"/>
      <c r="E440" s="58"/>
      <c r="F440" s="78"/>
    </row>
    <row r="441" spans="1:6">
      <c r="A441" s="58"/>
      <c r="B441" s="117"/>
      <c r="C441" s="118"/>
      <c r="D441" s="58"/>
      <c r="E441" s="58"/>
      <c r="F441" s="78"/>
    </row>
    <row r="442" spans="1:6">
      <c r="A442" s="58"/>
      <c r="B442" s="117"/>
      <c r="C442" s="118"/>
      <c r="D442" s="58"/>
      <c r="E442" s="58"/>
      <c r="F442" s="78"/>
    </row>
    <row r="443" spans="1:6">
      <c r="A443" s="58"/>
      <c r="B443" s="117"/>
      <c r="C443" s="118"/>
      <c r="D443" s="58"/>
      <c r="E443" s="58"/>
      <c r="F443" s="78"/>
    </row>
    <row r="444" spans="1:6">
      <c r="A444" s="58"/>
      <c r="B444" s="117"/>
      <c r="C444" s="118"/>
      <c r="D444" s="58"/>
      <c r="E444" s="58"/>
      <c r="F444" s="78"/>
    </row>
    <row r="445" spans="1:6">
      <c r="A445" s="58"/>
      <c r="B445" s="117"/>
      <c r="C445" s="118"/>
      <c r="D445" s="58"/>
      <c r="E445" s="58"/>
      <c r="F445" s="78"/>
    </row>
    <row r="446" spans="1:6">
      <c r="A446" s="58"/>
      <c r="B446" s="117"/>
      <c r="C446" s="118"/>
      <c r="D446" s="58"/>
      <c r="E446" s="58"/>
      <c r="F446" s="78"/>
    </row>
    <row r="447" spans="1:6">
      <c r="A447" s="58"/>
      <c r="B447" s="117"/>
      <c r="C447" s="118"/>
      <c r="D447" s="58"/>
      <c r="E447" s="58"/>
      <c r="F447" s="78"/>
    </row>
    <row r="448" spans="1:6">
      <c r="A448" s="58"/>
      <c r="B448" s="117"/>
      <c r="C448" s="118"/>
      <c r="D448" s="58"/>
      <c r="E448" s="58"/>
      <c r="F448" s="78"/>
    </row>
    <row r="449" spans="1:6">
      <c r="A449" s="58"/>
      <c r="B449" s="117"/>
      <c r="C449" s="118"/>
      <c r="D449" s="58"/>
      <c r="E449" s="58"/>
      <c r="F449" s="78"/>
    </row>
    <row r="450" spans="1:6">
      <c r="A450" s="58"/>
      <c r="B450" s="117"/>
      <c r="C450" s="118"/>
      <c r="D450" s="58"/>
      <c r="E450" s="58"/>
      <c r="F450" s="78"/>
    </row>
    <row r="451" spans="1:6">
      <c r="A451" s="58"/>
      <c r="B451" s="117"/>
      <c r="C451" s="118"/>
      <c r="D451" s="58"/>
      <c r="E451" s="58"/>
      <c r="F451" s="78"/>
    </row>
    <row r="452" spans="1:6">
      <c r="A452" s="58"/>
      <c r="B452" s="117"/>
      <c r="C452" s="118"/>
      <c r="D452" s="58"/>
      <c r="E452" s="58"/>
      <c r="F452" s="78"/>
    </row>
    <row r="453" spans="1:6">
      <c r="A453" s="58"/>
      <c r="B453" s="117"/>
      <c r="C453" s="118"/>
      <c r="D453" s="58"/>
      <c r="E453" s="58"/>
      <c r="F453" s="78"/>
    </row>
    <row r="454" spans="1:6">
      <c r="A454" s="58"/>
      <c r="B454" s="117"/>
      <c r="C454" s="118"/>
      <c r="D454" s="58"/>
      <c r="E454" s="58"/>
      <c r="F454" s="78"/>
    </row>
    <row r="455" spans="1:6">
      <c r="A455" s="58"/>
      <c r="B455" s="117"/>
      <c r="C455" s="118"/>
      <c r="D455" s="58"/>
      <c r="E455" s="58"/>
      <c r="F455" s="78"/>
    </row>
    <row r="456" spans="1:6">
      <c r="A456" s="58"/>
      <c r="B456" s="117"/>
      <c r="C456" s="118"/>
      <c r="D456" s="58"/>
      <c r="E456" s="58"/>
      <c r="F456" s="78"/>
    </row>
    <row r="457" spans="1:6">
      <c r="A457" s="58"/>
      <c r="B457" s="117"/>
      <c r="C457" s="118"/>
      <c r="D457" s="58"/>
      <c r="E457" s="58"/>
      <c r="F457" s="78"/>
    </row>
    <row r="458" spans="1:6">
      <c r="A458" s="58"/>
      <c r="B458" s="117"/>
      <c r="C458" s="118"/>
      <c r="D458" s="58"/>
      <c r="E458" s="58"/>
      <c r="F458" s="78"/>
    </row>
    <row r="459" spans="1:6">
      <c r="A459" s="58"/>
      <c r="B459" s="117"/>
      <c r="C459" s="118"/>
      <c r="D459" s="58"/>
      <c r="E459" s="58"/>
      <c r="F459" s="78"/>
    </row>
    <row r="460" spans="1:6">
      <c r="A460" s="58"/>
      <c r="B460" s="117"/>
      <c r="C460" s="118"/>
      <c r="D460" s="58"/>
      <c r="E460" s="58"/>
      <c r="F460" s="78"/>
    </row>
    <row r="461" spans="1:6">
      <c r="A461" s="58"/>
      <c r="B461" s="117"/>
      <c r="C461" s="118"/>
      <c r="D461" s="58"/>
      <c r="E461" s="58"/>
      <c r="F461" s="78"/>
    </row>
    <row r="462" spans="1:6">
      <c r="A462" s="58"/>
      <c r="B462" s="117"/>
      <c r="C462" s="118"/>
      <c r="D462" s="58"/>
      <c r="E462" s="58"/>
      <c r="F462" s="78"/>
    </row>
    <row r="463" spans="1:6">
      <c r="A463" s="58"/>
      <c r="B463" s="117"/>
      <c r="C463" s="118"/>
      <c r="D463" s="58"/>
      <c r="E463" s="58"/>
      <c r="F463" s="78"/>
    </row>
    <row r="464" spans="1:6">
      <c r="A464" s="58"/>
      <c r="B464" s="117"/>
      <c r="C464" s="118"/>
      <c r="D464" s="58"/>
      <c r="E464" s="58"/>
      <c r="F464" s="78"/>
    </row>
    <row r="465" spans="1:6">
      <c r="A465" s="58"/>
      <c r="B465" s="117"/>
      <c r="C465" s="118"/>
      <c r="D465" s="58"/>
      <c r="E465" s="58"/>
      <c r="F465" s="78"/>
    </row>
    <row r="466" spans="1:6">
      <c r="A466" s="58"/>
      <c r="B466" s="117"/>
      <c r="C466" s="118"/>
      <c r="D466" s="58"/>
      <c r="E466" s="58"/>
      <c r="F466" s="78"/>
    </row>
    <row r="467" spans="1:6">
      <c r="A467" s="58"/>
      <c r="B467" s="117"/>
      <c r="C467" s="118"/>
      <c r="D467" s="58"/>
      <c r="E467" s="58"/>
      <c r="F467" s="78"/>
    </row>
    <row r="468" spans="1:6">
      <c r="A468" s="58"/>
      <c r="B468" s="117"/>
      <c r="C468" s="118"/>
      <c r="D468" s="58"/>
      <c r="E468" s="58"/>
      <c r="F468" s="78"/>
    </row>
    <row r="469" spans="1:6">
      <c r="A469" s="58"/>
      <c r="B469" s="117"/>
      <c r="C469" s="118"/>
      <c r="D469" s="58"/>
      <c r="E469" s="58"/>
      <c r="F469" s="78"/>
    </row>
    <row r="470" spans="1:6">
      <c r="A470" s="58"/>
      <c r="B470" s="117"/>
      <c r="C470" s="118"/>
      <c r="D470" s="58"/>
      <c r="E470" s="58"/>
      <c r="F470" s="78"/>
    </row>
    <row r="471" spans="1:6">
      <c r="A471" s="58"/>
      <c r="B471" s="117"/>
      <c r="C471" s="118"/>
      <c r="D471" s="58"/>
      <c r="E471" s="58"/>
      <c r="F471" s="78"/>
    </row>
    <row r="472" spans="1:6">
      <c r="A472" s="58"/>
      <c r="B472" s="117"/>
      <c r="C472" s="118"/>
      <c r="D472" s="58"/>
      <c r="E472" s="58"/>
      <c r="F472" s="78"/>
    </row>
    <row r="473" spans="1:6">
      <c r="A473" s="58"/>
      <c r="B473" s="117"/>
      <c r="C473" s="118"/>
      <c r="D473" s="58"/>
      <c r="E473" s="58"/>
      <c r="F473" s="78"/>
    </row>
    <row r="474" spans="1:6">
      <c r="A474" s="58"/>
      <c r="B474" s="117"/>
      <c r="C474" s="118"/>
      <c r="D474" s="58"/>
      <c r="E474" s="58"/>
      <c r="F474" s="78"/>
    </row>
    <row r="475" spans="1:6">
      <c r="A475" s="58"/>
      <c r="B475" s="117"/>
      <c r="C475" s="118"/>
      <c r="D475" s="58"/>
      <c r="E475" s="58"/>
      <c r="F475" s="78"/>
    </row>
    <row r="476" spans="1:6">
      <c r="A476" s="58"/>
      <c r="B476" s="117"/>
      <c r="C476" s="118"/>
      <c r="D476" s="58"/>
      <c r="E476" s="58"/>
      <c r="F476" s="78"/>
    </row>
    <row r="477" spans="1:6">
      <c r="A477" s="58"/>
      <c r="B477" s="117"/>
      <c r="C477" s="118"/>
      <c r="D477" s="58"/>
      <c r="E477" s="58"/>
      <c r="F477" s="78"/>
    </row>
    <row r="478" spans="1:6">
      <c r="A478" s="58"/>
      <c r="B478" s="117"/>
      <c r="C478" s="118"/>
      <c r="D478" s="58"/>
      <c r="E478" s="58"/>
      <c r="F478" s="78"/>
    </row>
    <row r="479" spans="1:6">
      <c r="A479" s="58"/>
      <c r="B479" s="117"/>
      <c r="C479" s="118"/>
      <c r="D479" s="58"/>
      <c r="E479" s="58"/>
      <c r="F479" s="78"/>
    </row>
    <row r="480" spans="1:6">
      <c r="A480" s="58"/>
      <c r="B480" s="117"/>
      <c r="C480" s="118"/>
      <c r="D480" s="58"/>
      <c r="E480" s="58"/>
      <c r="F480" s="78"/>
    </row>
    <row r="481" spans="1:6">
      <c r="A481" s="58"/>
      <c r="B481" s="117"/>
      <c r="C481" s="118"/>
      <c r="D481" s="58"/>
      <c r="E481" s="58"/>
      <c r="F481" s="78"/>
    </row>
    <row r="482" spans="1:6">
      <c r="A482" s="58"/>
      <c r="B482" s="117"/>
      <c r="C482" s="118"/>
      <c r="D482" s="58"/>
      <c r="E482" s="58"/>
      <c r="F482" s="78"/>
    </row>
    <row r="483" spans="1:6">
      <c r="A483" s="58"/>
      <c r="B483" s="117"/>
      <c r="C483" s="118"/>
      <c r="D483" s="58"/>
      <c r="E483" s="58"/>
      <c r="F483" s="78"/>
    </row>
    <row r="484" spans="1:6">
      <c r="A484" s="58"/>
      <c r="B484" s="117"/>
      <c r="C484" s="118"/>
      <c r="D484" s="58"/>
      <c r="E484" s="58"/>
      <c r="F484" s="78"/>
    </row>
    <row r="485" spans="1:6">
      <c r="A485" s="58"/>
      <c r="B485" s="117"/>
      <c r="C485" s="118"/>
      <c r="D485" s="58"/>
      <c r="E485" s="58"/>
      <c r="F485" s="78"/>
    </row>
    <row r="486" spans="1:6">
      <c r="A486" s="58"/>
      <c r="B486" s="117"/>
      <c r="C486" s="118"/>
      <c r="D486" s="58"/>
      <c r="E486" s="58"/>
      <c r="F486" s="78"/>
    </row>
    <row r="487" spans="1:6">
      <c r="A487" s="58"/>
      <c r="B487" s="117"/>
      <c r="C487" s="118"/>
      <c r="D487" s="58"/>
      <c r="E487" s="58"/>
      <c r="F487" s="78"/>
    </row>
    <row r="488" spans="1:6">
      <c r="A488" s="58"/>
      <c r="B488" s="117"/>
      <c r="C488" s="118"/>
      <c r="D488" s="58"/>
      <c r="E488" s="58"/>
      <c r="F488" s="78"/>
    </row>
    <row r="489" spans="1:6">
      <c r="A489" s="58"/>
      <c r="B489" s="117"/>
      <c r="C489" s="118"/>
      <c r="D489" s="58"/>
      <c r="E489" s="58"/>
      <c r="F489" s="78"/>
    </row>
    <row r="490" spans="1:6">
      <c r="A490" s="58"/>
      <c r="B490" s="117"/>
      <c r="C490" s="118"/>
      <c r="D490" s="58"/>
      <c r="E490" s="58"/>
      <c r="F490" s="78"/>
    </row>
    <row r="491" spans="1:6">
      <c r="A491" s="58"/>
      <c r="B491" s="117"/>
      <c r="C491" s="118"/>
      <c r="D491" s="58"/>
      <c r="E491" s="58"/>
      <c r="F491" s="78"/>
    </row>
    <row r="492" spans="1:6">
      <c r="A492" s="58"/>
      <c r="B492" s="117"/>
      <c r="C492" s="118"/>
      <c r="D492" s="58"/>
      <c r="E492" s="58"/>
      <c r="F492" s="78"/>
    </row>
    <row r="493" spans="1:6">
      <c r="A493" s="58"/>
      <c r="B493" s="117"/>
      <c r="C493" s="118"/>
      <c r="D493" s="58"/>
      <c r="E493" s="58"/>
      <c r="F493" s="78"/>
    </row>
    <row r="494" spans="1:6">
      <c r="A494" s="58"/>
      <c r="B494" s="117"/>
      <c r="C494" s="118"/>
      <c r="D494" s="58"/>
      <c r="E494" s="58"/>
      <c r="F494" s="78"/>
    </row>
    <row r="495" spans="1:6">
      <c r="A495" s="58"/>
      <c r="B495" s="117"/>
      <c r="C495" s="118"/>
      <c r="D495" s="58"/>
      <c r="E495" s="58"/>
      <c r="F495" s="78"/>
    </row>
    <row r="496" spans="1:6">
      <c r="A496" s="58"/>
      <c r="B496" s="117"/>
      <c r="C496" s="118"/>
      <c r="D496" s="58"/>
      <c r="E496" s="58"/>
      <c r="F496" s="78"/>
    </row>
    <row r="497" spans="1:6">
      <c r="A497" s="58"/>
      <c r="B497" s="117"/>
      <c r="C497" s="118"/>
      <c r="D497" s="58"/>
      <c r="E497" s="58"/>
      <c r="F497" s="78"/>
    </row>
    <row r="498" spans="1:6">
      <c r="A498" s="58"/>
      <c r="B498" s="117"/>
      <c r="C498" s="118"/>
      <c r="D498" s="58"/>
      <c r="E498" s="58"/>
      <c r="F498" s="78"/>
    </row>
    <row r="499" spans="1:6">
      <c r="A499" s="58"/>
      <c r="B499" s="117"/>
      <c r="C499" s="118"/>
      <c r="D499" s="58"/>
      <c r="E499" s="58"/>
      <c r="F499" s="78"/>
    </row>
    <row r="500" spans="1:6">
      <c r="A500" s="58"/>
      <c r="B500" s="117"/>
      <c r="C500" s="118"/>
      <c r="D500" s="58"/>
      <c r="E500" s="58"/>
      <c r="F500" s="78"/>
    </row>
    <row r="501" spans="1:6">
      <c r="A501" s="58"/>
      <c r="B501" s="117"/>
      <c r="C501" s="118"/>
      <c r="D501" s="58"/>
      <c r="E501" s="58"/>
      <c r="F501" s="78"/>
    </row>
    <row r="502" spans="1:6">
      <c r="A502" s="58"/>
      <c r="B502" s="117"/>
      <c r="C502" s="118"/>
      <c r="D502" s="58"/>
      <c r="E502" s="58"/>
      <c r="F502" s="78"/>
    </row>
    <row r="503" spans="1:6">
      <c r="A503" s="58"/>
      <c r="B503" s="117"/>
      <c r="C503" s="118"/>
      <c r="D503" s="58"/>
      <c r="E503" s="58"/>
      <c r="F503" s="78"/>
    </row>
    <row r="504" spans="1:6">
      <c r="A504" s="58"/>
      <c r="B504" s="117"/>
      <c r="C504" s="118"/>
      <c r="D504" s="58"/>
      <c r="E504" s="58"/>
      <c r="F504" s="78"/>
    </row>
    <row r="505" spans="1:6">
      <c r="A505" s="58"/>
      <c r="B505" s="117"/>
      <c r="C505" s="118"/>
      <c r="D505" s="58"/>
      <c r="E505" s="58"/>
      <c r="F505" s="78"/>
    </row>
    <row r="506" spans="1:6">
      <c r="A506" s="58"/>
      <c r="B506" s="117"/>
      <c r="C506" s="118"/>
      <c r="D506" s="58"/>
      <c r="E506" s="58"/>
      <c r="F506" s="78"/>
    </row>
    <row r="507" spans="1:6">
      <c r="A507" s="58"/>
      <c r="B507" s="117"/>
      <c r="C507" s="118"/>
      <c r="D507" s="58"/>
      <c r="E507" s="58"/>
      <c r="F507" s="78"/>
    </row>
    <row r="508" spans="1:6">
      <c r="A508" s="58"/>
      <c r="B508" s="117"/>
      <c r="C508" s="118"/>
      <c r="D508" s="58"/>
      <c r="E508" s="58"/>
      <c r="F508" s="78"/>
    </row>
    <row r="509" spans="1:6">
      <c r="A509" s="58"/>
      <c r="B509" s="117"/>
      <c r="C509" s="118"/>
      <c r="D509" s="58"/>
      <c r="E509" s="58"/>
      <c r="F509" s="78"/>
    </row>
    <row r="510" spans="1:6">
      <c r="A510" s="58"/>
      <c r="B510" s="117"/>
      <c r="C510" s="118"/>
      <c r="D510" s="58"/>
      <c r="E510" s="58"/>
      <c r="F510" s="78"/>
    </row>
    <row r="511" spans="1:6">
      <c r="A511" s="58"/>
      <c r="B511" s="117"/>
      <c r="C511" s="118"/>
      <c r="D511" s="58"/>
      <c r="E511" s="58"/>
      <c r="F511" s="78"/>
    </row>
    <row r="512" spans="1:6">
      <c r="A512" s="58"/>
      <c r="B512" s="117"/>
      <c r="C512" s="118"/>
      <c r="D512" s="58"/>
      <c r="E512" s="58"/>
      <c r="F512" s="78"/>
    </row>
    <row r="513" spans="1:6">
      <c r="A513" s="58"/>
      <c r="B513" s="117"/>
      <c r="C513" s="118"/>
      <c r="D513" s="58"/>
      <c r="E513" s="58"/>
      <c r="F513" s="78"/>
    </row>
    <row r="514" spans="1:6">
      <c r="A514" s="58"/>
      <c r="B514" s="117"/>
      <c r="C514" s="118"/>
      <c r="D514" s="58"/>
      <c r="E514" s="58"/>
      <c r="F514" s="78"/>
    </row>
    <row r="515" spans="1:6">
      <c r="A515" s="58"/>
      <c r="B515" s="117"/>
      <c r="C515" s="118"/>
      <c r="D515" s="58"/>
      <c r="E515" s="58"/>
      <c r="F515" s="78"/>
    </row>
    <row r="516" spans="1:6">
      <c r="A516" s="58"/>
      <c r="B516" s="117"/>
      <c r="C516" s="118"/>
      <c r="D516" s="58"/>
      <c r="E516" s="58"/>
      <c r="F516" s="78"/>
    </row>
    <row r="517" spans="1:6">
      <c r="A517" s="58"/>
      <c r="B517" s="117"/>
      <c r="C517" s="118"/>
      <c r="D517" s="58"/>
      <c r="E517" s="58"/>
      <c r="F517" s="78"/>
    </row>
    <row r="518" spans="1:6">
      <c r="A518" s="58"/>
      <c r="B518" s="117"/>
      <c r="C518" s="118"/>
      <c r="D518" s="58"/>
      <c r="E518" s="58"/>
      <c r="F518" s="78"/>
    </row>
    <row r="519" spans="1:6">
      <c r="A519" s="58"/>
      <c r="B519" s="117"/>
      <c r="C519" s="118"/>
      <c r="D519" s="58"/>
      <c r="E519" s="58"/>
      <c r="F519" s="78"/>
    </row>
    <row r="520" spans="1:6">
      <c r="A520" s="58"/>
      <c r="B520" s="117"/>
      <c r="C520" s="118"/>
      <c r="D520" s="58"/>
      <c r="E520" s="58"/>
      <c r="F520" s="78"/>
    </row>
    <row r="521" spans="1:6">
      <c r="A521" s="58"/>
      <c r="B521" s="117"/>
      <c r="C521" s="118"/>
      <c r="D521" s="58"/>
      <c r="E521" s="58"/>
      <c r="F521" s="78"/>
    </row>
    <row r="522" spans="1:6">
      <c r="A522" s="58"/>
      <c r="B522" s="117"/>
      <c r="C522" s="118"/>
      <c r="D522" s="58"/>
      <c r="E522" s="58"/>
      <c r="F522" s="78"/>
    </row>
    <row r="523" spans="1:6">
      <c r="A523" s="58"/>
      <c r="B523" s="117"/>
      <c r="C523" s="118"/>
      <c r="D523" s="58"/>
      <c r="E523" s="58"/>
      <c r="F523" s="78"/>
    </row>
    <row r="524" spans="1:6">
      <c r="A524" s="58"/>
      <c r="B524" s="117"/>
      <c r="C524" s="118"/>
      <c r="D524" s="58"/>
      <c r="E524" s="58"/>
      <c r="F524" s="78"/>
    </row>
    <row r="525" spans="1:6">
      <c r="A525" s="58"/>
      <c r="B525" s="117"/>
      <c r="C525" s="118"/>
      <c r="D525" s="58"/>
      <c r="E525" s="58"/>
      <c r="F525" s="78"/>
    </row>
    <row r="526" spans="1:6">
      <c r="A526" s="58"/>
      <c r="B526" s="117"/>
      <c r="C526" s="118"/>
      <c r="D526" s="58"/>
      <c r="E526" s="58"/>
      <c r="F526" s="78"/>
    </row>
    <row r="527" spans="1:6">
      <c r="A527" s="58"/>
      <c r="B527" s="117"/>
      <c r="C527" s="118"/>
      <c r="D527" s="58"/>
      <c r="E527" s="58"/>
      <c r="F527" s="78"/>
    </row>
    <row r="528" spans="1:6">
      <c r="A528" s="58"/>
      <c r="B528" s="117"/>
      <c r="C528" s="118"/>
      <c r="D528" s="58"/>
      <c r="E528" s="58"/>
      <c r="F528" s="78"/>
    </row>
    <row r="529" spans="1:6">
      <c r="A529" s="58"/>
      <c r="B529" s="117"/>
      <c r="C529" s="118"/>
      <c r="D529" s="58"/>
      <c r="E529" s="58"/>
      <c r="F529" s="78"/>
    </row>
    <row r="530" spans="1:6">
      <c r="A530" s="58"/>
      <c r="B530" s="117"/>
      <c r="C530" s="118"/>
      <c r="D530" s="58"/>
      <c r="E530" s="58"/>
      <c r="F530" s="78"/>
    </row>
    <row r="531" spans="1:6">
      <c r="A531" s="58"/>
      <c r="B531" s="117"/>
      <c r="C531" s="118"/>
      <c r="D531" s="58"/>
      <c r="E531" s="58"/>
      <c r="F531" s="78"/>
    </row>
    <row r="532" spans="1:6">
      <c r="A532" s="58"/>
      <c r="B532" s="117"/>
      <c r="C532" s="118"/>
      <c r="D532" s="58"/>
      <c r="E532" s="58"/>
      <c r="F532" s="78"/>
    </row>
    <row r="533" spans="1:6">
      <c r="A533" s="58"/>
      <c r="B533" s="117"/>
      <c r="C533" s="118"/>
      <c r="D533" s="58"/>
      <c r="E533" s="58"/>
      <c r="F533" s="78"/>
    </row>
    <row r="534" spans="1:6">
      <c r="A534" s="58"/>
      <c r="B534" s="117"/>
      <c r="C534" s="118"/>
      <c r="D534" s="58"/>
      <c r="E534" s="58"/>
      <c r="F534" s="78"/>
    </row>
    <row r="535" spans="1:6">
      <c r="A535" s="58"/>
      <c r="B535" s="117"/>
      <c r="C535" s="118"/>
      <c r="D535" s="58"/>
      <c r="E535" s="58"/>
      <c r="F535" s="78"/>
    </row>
    <row r="536" spans="1:6">
      <c r="A536" s="58"/>
      <c r="B536" s="117"/>
      <c r="C536" s="118"/>
      <c r="D536" s="58"/>
      <c r="E536" s="58"/>
      <c r="F536" s="78"/>
    </row>
    <row r="537" spans="1:6">
      <c r="A537" s="58"/>
      <c r="B537" s="117"/>
      <c r="C537" s="118"/>
      <c r="D537" s="58"/>
      <c r="E537" s="58"/>
      <c r="F537" s="78"/>
    </row>
    <row r="538" spans="1:6">
      <c r="A538" s="58"/>
      <c r="B538" s="117"/>
      <c r="C538" s="118"/>
      <c r="D538" s="58"/>
      <c r="E538" s="58"/>
      <c r="F538" s="78"/>
    </row>
    <row r="539" spans="1:6">
      <c r="A539" s="58"/>
      <c r="B539" s="117"/>
      <c r="C539" s="118"/>
      <c r="D539" s="58"/>
      <c r="E539" s="58"/>
      <c r="F539" s="78"/>
    </row>
    <row r="540" spans="1:6">
      <c r="A540" s="58"/>
      <c r="B540" s="117"/>
      <c r="C540" s="118"/>
      <c r="D540" s="58"/>
      <c r="E540" s="58"/>
      <c r="F540" s="78"/>
    </row>
    <row r="541" spans="1:6">
      <c r="A541" s="58"/>
      <c r="B541" s="117"/>
      <c r="C541" s="118"/>
      <c r="D541" s="58"/>
      <c r="E541" s="58"/>
      <c r="F541" s="78"/>
    </row>
    <row r="542" spans="1:6">
      <c r="A542" s="58"/>
      <c r="B542" s="117"/>
      <c r="C542" s="118"/>
      <c r="D542" s="58"/>
      <c r="E542" s="58"/>
      <c r="F542" s="78"/>
    </row>
    <row r="543" spans="1:6">
      <c r="A543" s="58"/>
      <c r="B543" s="117"/>
      <c r="C543" s="118"/>
      <c r="D543" s="58"/>
      <c r="E543" s="58"/>
      <c r="F543" s="78"/>
    </row>
    <row r="544" spans="1:6">
      <c r="A544" s="58"/>
      <c r="B544" s="117"/>
      <c r="C544" s="118"/>
      <c r="D544" s="58"/>
      <c r="E544" s="58"/>
      <c r="F544" s="78"/>
    </row>
    <row r="545" spans="1:6">
      <c r="A545" s="58"/>
      <c r="B545" s="117"/>
      <c r="C545" s="118"/>
      <c r="D545" s="58"/>
      <c r="E545" s="58"/>
      <c r="F545" s="78"/>
    </row>
    <row r="546" spans="1:6">
      <c r="A546" s="58"/>
      <c r="B546" s="117"/>
      <c r="C546" s="118"/>
      <c r="D546" s="58"/>
      <c r="E546" s="58"/>
      <c r="F546" s="78"/>
    </row>
    <row r="547" spans="1:6">
      <c r="A547" s="58"/>
      <c r="B547" s="117"/>
      <c r="C547" s="118"/>
      <c r="D547" s="58"/>
      <c r="E547" s="58"/>
      <c r="F547" s="78"/>
    </row>
    <row r="548" spans="1:6">
      <c r="A548" s="58"/>
      <c r="B548" s="117"/>
      <c r="C548" s="118"/>
      <c r="D548" s="58"/>
      <c r="E548" s="58"/>
      <c r="F548" s="78"/>
    </row>
    <row r="549" spans="1:6">
      <c r="A549" s="58"/>
      <c r="B549" s="117"/>
      <c r="C549" s="118"/>
      <c r="D549" s="58"/>
      <c r="E549" s="58"/>
      <c r="F549" s="78"/>
    </row>
    <row r="550" spans="1:6">
      <c r="A550" s="58"/>
      <c r="B550" s="117"/>
      <c r="C550" s="118"/>
      <c r="D550" s="58"/>
      <c r="E550" s="58"/>
      <c r="F550" s="78"/>
    </row>
    <row r="551" spans="1:6">
      <c r="A551" s="58"/>
      <c r="B551" s="117"/>
      <c r="C551" s="118"/>
      <c r="D551" s="58"/>
      <c r="E551" s="58"/>
      <c r="F551" s="78"/>
    </row>
    <row r="552" spans="1:6">
      <c r="A552" s="58"/>
      <c r="B552" s="117"/>
      <c r="C552" s="118"/>
      <c r="D552" s="58"/>
      <c r="E552" s="58"/>
      <c r="F552" s="78"/>
    </row>
    <row r="553" spans="1:6">
      <c r="A553" s="58"/>
      <c r="B553" s="117"/>
      <c r="C553" s="118"/>
      <c r="D553" s="58"/>
      <c r="E553" s="58"/>
      <c r="F553" s="78"/>
    </row>
    <row r="554" spans="1:6">
      <c r="A554" s="58"/>
      <c r="B554" s="117"/>
      <c r="C554" s="118"/>
      <c r="D554" s="58"/>
      <c r="E554" s="58"/>
      <c r="F554" s="78"/>
    </row>
    <row r="555" spans="1:6">
      <c r="A555" s="58"/>
      <c r="B555" s="117"/>
      <c r="C555" s="118"/>
      <c r="D555" s="58"/>
      <c r="E555" s="58"/>
      <c r="F555" s="78"/>
    </row>
    <row r="556" spans="1:6">
      <c r="A556" s="58"/>
      <c r="B556" s="117"/>
      <c r="C556" s="118"/>
      <c r="D556" s="58"/>
      <c r="E556" s="58"/>
      <c r="F556" s="78"/>
    </row>
    <row r="557" spans="1:6">
      <c r="A557" s="58"/>
      <c r="B557" s="117"/>
      <c r="C557" s="118"/>
      <c r="D557" s="58"/>
      <c r="E557" s="58"/>
      <c r="F557" s="78"/>
    </row>
    <row r="558" spans="1:6">
      <c r="A558" s="58"/>
      <c r="B558" s="117"/>
      <c r="C558" s="118"/>
      <c r="D558" s="58"/>
      <c r="E558" s="58"/>
      <c r="F558" s="78"/>
    </row>
    <row r="559" spans="1:6">
      <c r="A559" s="58"/>
      <c r="B559" s="117"/>
      <c r="C559" s="118"/>
      <c r="D559" s="58"/>
      <c r="E559" s="58"/>
      <c r="F559" s="78"/>
    </row>
    <row r="560" spans="1:6">
      <c r="A560" s="58"/>
      <c r="B560" s="117"/>
      <c r="C560" s="118"/>
      <c r="D560" s="58"/>
      <c r="E560" s="58"/>
      <c r="F560" s="78"/>
    </row>
    <row r="561" spans="1:6">
      <c r="A561" s="58"/>
      <c r="B561" s="117"/>
      <c r="C561" s="118"/>
      <c r="D561" s="58"/>
      <c r="E561" s="58"/>
      <c r="F561" s="78"/>
    </row>
    <row r="562" spans="1:6">
      <c r="A562" s="58"/>
      <c r="B562" s="117"/>
      <c r="C562" s="118"/>
      <c r="D562" s="58"/>
      <c r="E562" s="58"/>
      <c r="F562" s="78"/>
    </row>
    <row r="563" spans="1:6">
      <c r="A563" s="58"/>
      <c r="B563" s="117"/>
      <c r="C563" s="118"/>
      <c r="D563" s="58"/>
      <c r="E563" s="58"/>
      <c r="F563" s="78"/>
    </row>
    <row r="564" spans="1:6">
      <c r="A564" s="58"/>
      <c r="B564" s="117"/>
      <c r="C564" s="118"/>
      <c r="D564" s="58"/>
      <c r="E564" s="58"/>
      <c r="F564" s="78"/>
    </row>
    <row r="565" spans="1:6">
      <c r="A565" s="58"/>
      <c r="B565" s="117"/>
      <c r="C565" s="118"/>
      <c r="D565" s="58"/>
      <c r="E565" s="58"/>
      <c r="F565" s="78"/>
    </row>
    <row r="566" spans="1:6">
      <c r="A566" s="58"/>
      <c r="B566" s="117"/>
      <c r="C566" s="118"/>
      <c r="D566" s="58"/>
      <c r="E566" s="58"/>
      <c r="F566" s="78"/>
    </row>
    <row r="567" spans="1:6">
      <c r="A567" s="58"/>
      <c r="B567" s="117"/>
      <c r="C567" s="118"/>
      <c r="D567" s="58"/>
      <c r="E567" s="58"/>
      <c r="F567" s="78"/>
    </row>
    <row r="568" spans="1:6">
      <c r="A568" s="58"/>
      <c r="B568" s="117"/>
      <c r="C568" s="118"/>
      <c r="D568" s="58"/>
      <c r="E568" s="58"/>
      <c r="F568" s="78"/>
    </row>
    <row r="569" spans="1:6">
      <c r="A569" s="58"/>
      <c r="B569" s="117"/>
      <c r="C569" s="118"/>
      <c r="D569" s="58"/>
      <c r="E569" s="58"/>
      <c r="F569" s="78"/>
    </row>
    <row r="570" spans="1:6">
      <c r="A570" s="58"/>
      <c r="B570" s="117"/>
      <c r="C570" s="118"/>
      <c r="D570" s="58"/>
      <c r="E570" s="58"/>
      <c r="F570" s="78"/>
    </row>
    <row r="571" spans="1:6">
      <c r="A571" s="58"/>
      <c r="B571" s="117"/>
      <c r="C571" s="118"/>
      <c r="D571" s="58"/>
      <c r="E571" s="58"/>
      <c r="F571" s="78"/>
    </row>
    <row r="572" spans="1:6">
      <c r="A572" s="58"/>
      <c r="B572" s="117"/>
      <c r="C572" s="118"/>
      <c r="D572" s="58"/>
      <c r="E572" s="58"/>
      <c r="F572" s="78"/>
    </row>
    <row r="573" spans="1:6">
      <c r="A573" s="58"/>
      <c r="B573" s="117"/>
      <c r="C573" s="118"/>
      <c r="D573" s="58"/>
      <c r="E573" s="58"/>
      <c r="F573" s="78"/>
    </row>
    <row r="574" spans="1:6">
      <c r="A574" s="58"/>
      <c r="B574" s="117"/>
      <c r="C574" s="118"/>
      <c r="D574" s="58"/>
      <c r="E574" s="58"/>
      <c r="F574" s="78"/>
    </row>
    <row r="575" spans="1:6">
      <c r="A575" s="58"/>
      <c r="B575" s="117"/>
      <c r="C575" s="118"/>
      <c r="D575" s="58"/>
      <c r="E575" s="58"/>
      <c r="F575" s="78"/>
    </row>
    <row r="576" spans="1:6">
      <c r="A576" s="58"/>
      <c r="B576" s="117"/>
      <c r="C576" s="118"/>
      <c r="D576" s="58"/>
      <c r="E576" s="58"/>
      <c r="F576" s="78"/>
    </row>
    <row r="577" spans="1:6">
      <c r="A577" s="58"/>
      <c r="B577" s="117"/>
      <c r="C577" s="118"/>
      <c r="D577" s="58"/>
      <c r="E577" s="58"/>
      <c r="F577" s="78"/>
    </row>
    <row r="578" spans="1:6">
      <c r="A578" s="58"/>
      <c r="B578" s="117"/>
      <c r="C578" s="118"/>
      <c r="D578" s="58"/>
      <c r="E578" s="58"/>
      <c r="F578" s="78"/>
    </row>
    <row r="579" spans="1:6">
      <c r="A579" s="58"/>
      <c r="B579" s="117"/>
      <c r="C579" s="118"/>
      <c r="D579" s="58"/>
      <c r="E579" s="58"/>
      <c r="F579" s="78"/>
    </row>
    <row r="580" spans="1:6">
      <c r="A580" s="58"/>
      <c r="B580" s="117"/>
      <c r="C580" s="118"/>
      <c r="D580" s="58"/>
      <c r="E580" s="58"/>
      <c r="F580" s="78"/>
    </row>
    <row r="581" spans="1:6">
      <c r="A581" s="58"/>
      <c r="B581" s="117"/>
      <c r="C581" s="118"/>
      <c r="D581" s="58"/>
      <c r="E581" s="58"/>
      <c r="F581" s="78"/>
    </row>
    <row r="582" spans="1:6">
      <c r="A582" s="58"/>
      <c r="B582" s="117"/>
      <c r="C582" s="118"/>
      <c r="D582" s="58"/>
      <c r="E582" s="58"/>
      <c r="F582" s="78"/>
    </row>
    <row r="583" spans="1:6">
      <c r="A583" s="58"/>
      <c r="B583" s="117"/>
      <c r="C583" s="118"/>
      <c r="D583" s="58"/>
      <c r="E583" s="58"/>
      <c r="F583" s="78"/>
    </row>
    <row r="584" spans="1:6">
      <c r="A584" s="58"/>
      <c r="B584" s="117"/>
      <c r="C584" s="118"/>
      <c r="D584" s="58"/>
      <c r="E584" s="58"/>
      <c r="F584" s="78"/>
    </row>
    <row r="585" spans="1:6">
      <c r="A585" s="58"/>
      <c r="B585" s="117"/>
      <c r="C585" s="118"/>
      <c r="D585" s="58"/>
      <c r="E585" s="58"/>
      <c r="F585" s="78"/>
    </row>
    <row r="586" spans="1:6">
      <c r="A586" s="58"/>
      <c r="B586" s="117"/>
      <c r="C586" s="118"/>
      <c r="D586" s="58"/>
      <c r="E586" s="58"/>
      <c r="F586" s="78"/>
    </row>
    <row r="587" spans="1:6">
      <c r="A587" s="58"/>
      <c r="B587" s="117"/>
      <c r="C587" s="118"/>
      <c r="D587" s="58"/>
      <c r="E587" s="58"/>
      <c r="F587" s="78"/>
    </row>
    <row r="588" spans="1:6">
      <c r="A588" s="58"/>
      <c r="B588" s="117"/>
      <c r="C588" s="118"/>
      <c r="D588" s="58"/>
      <c r="E588" s="58"/>
      <c r="F588" s="78"/>
    </row>
    <row r="589" spans="1:6">
      <c r="A589" s="58"/>
      <c r="B589" s="117"/>
      <c r="C589" s="118"/>
      <c r="D589" s="58"/>
      <c r="E589" s="58"/>
      <c r="F589" s="78"/>
    </row>
    <row r="590" spans="1:6">
      <c r="A590" s="58"/>
      <c r="B590" s="117"/>
      <c r="C590" s="118"/>
      <c r="D590" s="58"/>
      <c r="E590" s="58"/>
      <c r="F590" s="78"/>
    </row>
    <row r="591" spans="1:6">
      <c r="A591" s="58"/>
      <c r="B591" s="117"/>
      <c r="C591" s="118"/>
      <c r="D591" s="58"/>
      <c r="E591" s="58"/>
      <c r="F591" s="78"/>
    </row>
    <row r="592" spans="1:6">
      <c r="A592" s="58"/>
      <c r="B592" s="117"/>
      <c r="C592" s="118"/>
      <c r="D592" s="58"/>
      <c r="E592" s="58"/>
      <c r="F592" s="78"/>
    </row>
    <row r="593" spans="1:6">
      <c r="A593" s="58"/>
      <c r="B593" s="117"/>
      <c r="C593" s="118"/>
      <c r="D593" s="58"/>
      <c r="E593" s="58"/>
      <c r="F593" s="78"/>
    </row>
    <row r="594" spans="1:6">
      <c r="A594" s="58"/>
      <c r="B594" s="117"/>
      <c r="C594" s="118"/>
      <c r="D594" s="58"/>
      <c r="E594" s="58"/>
      <c r="F594" s="78"/>
    </row>
    <row r="595" spans="1:6">
      <c r="A595" s="58"/>
      <c r="B595" s="117"/>
      <c r="C595" s="118"/>
      <c r="D595" s="58"/>
      <c r="E595" s="58"/>
      <c r="F595" s="78"/>
    </row>
    <row r="596" spans="1:6">
      <c r="A596" s="58"/>
      <c r="B596" s="117"/>
      <c r="C596" s="118"/>
      <c r="D596" s="58"/>
      <c r="E596" s="58"/>
      <c r="F596" s="78"/>
    </row>
    <row r="597" spans="1:6">
      <c r="A597" s="58"/>
      <c r="B597" s="117"/>
      <c r="C597" s="118"/>
      <c r="D597" s="58"/>
      <c r="E597" s="58"/>
      <c r="F597" s="78"/>
    </row>
    <row r="598" spans="1:6">
      <c r="A598" s="58"/>
      <c r="B598" s="117"/>
      <c r="C598" s="118"/>
      <c r="D598" s="58"/>
      <c r="E598" s="58"/>
      <c r="F598" s="78"/>
    </row>
    <row r="599" spans="1:6">
      <c r="A599" s="58"/>
      <c r="B599" s="117"/>
      <c r="C599" s="118"/>
      <c r="D599" s="58"/>
      <c r="E599" s="58"/>
      <c r="F599" s="78"/>
    </row>
    <row r="600" spans="1:6">
      <c r="A600" s="58"/>
      <c r="B600" s="117"/>
      <c r="C600" s="118"/>
      <c r="D600" s="58"/>
      <c r="E600" s="58"/>
      <c r="F600" s="78"/>
    </row>
    <row r="601" spans="1:6">
      <c r="A601" s="58"/>
      <c r="B601" s="117"/>
      <c r="C601" s="118"/>
      <c r="D601" s="58"/>
      <c r="E601" s="58"/>
      <c r="F601" s="78"/>
    </row>
    <row r="602" spans="1:6">
      <c r="A602" s="58"/>
      <c r="B602" s="117"/>
      <c r="C602" s="118"/>
      <c r="D602" s="58"/>
      <c r="E602" s="58"/>
      <c r="F602" s="78"/>
    </row>
    <row r="603" spans="1:6">
      <c r="A603" s="58"/>
      <c r="B603" s="117"/>
      <c r="C603" s="118"/>
      <c r="D603" s="58"/>
      <c r="E603" s="58"/>
      <c r="F603" s="78"/>
    </row>
    <row r="604" spans="1:6">
      <c r="A604" s="58"/>
      <c r="B604" s="117"/>
      <c r="C604" s="118"/>
      <c r="D604" s="58"/>
      <c r="E604" s="58"/>
      <c r="F604" s="78"/>
    </row>
    <row r="605" spans="1:6">
      <c r="A605" s="58"/>
      <c r="B605" s="117"/>
      <c r="C605" s="118"/>
      <c r="D605" s="58"/>
      <c r="E605" s="58"/>
      <c r="F605" s="78"/>
    </row>
    <row r="606" spans="1:6">
      <c r="A606" s="58"/>
      <c r="B606" s="117"/>
      <c r="C606" s="118"/>
      <c r="D606" s="58"/>
      <c r="E606" s="58"/>
      <c r="F606" s="78"/>
    </row>
    <row r="607" spans="1:6">
      <c r="A607" s="58"/>
      <c r="B607" s="117"/>
      <c r="C607" s="118"/>
      <c r="D607" s="58"/>
      <c r="E607" s="58"/>
      <c r="F607" s="78"/>
    </row>
    <row r="608" spans="1:6">
      <c r="A608" s="58"/>
      <c r="B608" s="117"/>
      <c r="C608" s="118"/>
      <c r="D608" s="58"/>
      <c r="E608" s="58"/>
      <c r="F608" s="78"/>
    </row>
    <row r="609" spans="1:6">
      <c r="A609" s="58"/>
      <c r="B609" s="117"/>
      <c r="C609" s="118"/>
      <c r="D609" s="58"/>
      <c r="E609" s="58"/>
      <c r="F609" s="78"/>
    </row>
    <row r="610" spans="1:6">
      <c r="A610" s="58"/>
      <c r="B610" s="117"/>
      <c r="C610" s="118"/>
      <c r="D610" s="58"/>
      <c r="E610" s="58"/>
      <c r="F610" s="78"/>
    </row>
    <row r="611" spans="1:6">
      <c r="A611" s="58"/>
      <c r="B611" s="117"/>
      <c r="C611" s="118"/>
      <c r="D611" s="58"/>
      <c r="E611" s="58"/>
      <c r="F611" s="78"/>
    </row>
    <row r="612" spans="1:6">
      <c r="A612" s="58"/>
      <c r="B612" s="117"/>
      <c r="C612" s="118"/>
      <c r="D612" s="58"/>
      <c r="E612" s="58"/>
      <c r="F612" s="78"/>
    </row>
    <row r="613" spans="1:6">
      <c r="A613" s="58"/>
      <c r="B613" s="117"/>
      <c r="C613" s="118"/>
      <c r="D613" s="58"/>
      <c r="E613" s="58"/>
      <c r="F613" s="78"/>
    </row>
    <row r="614" spans="1:6">
      <c r="A614" s="58"/>
      <c r="B614" s="117"/>
      <c r="C614" s="118"/>
      <c r="D614" s="58"/>
      <c r="E614" s="58"/>
      <c r="F614" s="78"/>
    </row>
    <row r="615" spans="1:6">
      <c r="A615" s="58"/>
      <c r="B615" s="117"/>
      <c r="C615" s="118"/>
      <c r="D615" s="58"/>
      <c r="E615" s="58"/>
      <c r="F615" s="78"/>
    </row>
    <row r="616" spans="1:6">
      <c r="A616" s="58"/>
      <c r="B616" s="117"/>
      <c r="C616" s="118"/>
      <c r="D616" s="58"/>
      <c r="E616" s="58"/>
      <c r="F616" s="78"/>
    </row>
    <row r="617" spans="1:6">
      <c r="A617" s="58"/>
      <c r="B617" s="117"/>
      <c r="C617" s="118"/>
      <c r="D617" s="58"/>
      <c r="E617" s="58"/>
      <c r="F617" s="78"/>
    </row>
    <row r="618" spans="1:6">
      <c r="A618" s="58"/>
      <c r="B618" s="117"/>
      <c r="C618" s="118"/>
      <c r="D618" s="58"/>
      <c r="E618" s="58"/>
      <c r="F618" s="78"/>
    </row>
    <row r="619" spans="1:6">
      <c r="A619" s="58"/>
      <c r="B619" s="117"/>
      <c r="C619" s="118"/>
      <c r="D619" s="58"/>
      <c r="E619" s="58"/>
      <c r="F619" s="78"/>
    </row>
    <row r="620" spans="1:6">
      <c r="A620" s="58"/>
      <c r="B620" s="117"/>
      <c r="C620" s="118"/>
      <c r="D620" s="58"/>
      <c r="E620" s="58"/>
      <c r="F620" s="78"/>
    </row>
    <row r="621" spans="1:6">
      <c r="A621" s="58"/>
      <c r="B621" s="117"/>
      <c r="C621" s="118"/>
      <c r="D621" s="58"/>
      <c r="E621" s="58"/>
      <c r="F621" s="78"/>
    </row>
    <row r="622" spans="1:6">
      <c r="A622" s="58"/>
      <c r="B622" s="117"/>
      <c r="C622" s="118"/>
      <c r="D622" s="58"/>
      <c r="E622" s="58"/>
      <c r="F622" s="78"/>
    </row>
    <row r="623" spans="1:6">
      <c r="A623" s="58"/>
      <c r="B623" s="117"/>
      <c r="C623" s="118"/>
      <c r="D623" s="58"/>
      <c r="E623" s="58"/>
      <c r="F623" s="78"/>
    </row>
    <row r="624" spans="1:6">
      <c r="A624" s="58"/>
      <c r="B624" s="117"/>
      <c r="C624" s="118"/>
      <c r="D624" s="58"/>
      <c r="E624" s="58"/>
      <c r="F624" s="78"/>
    </row>
    <row r="625" spans="1:6">
      <c r="A625" s="58"/>
      <c r="B625" s="117"/>
      <c r="C625" s="118"/>
      <c r="D625" s="58"/>
      <c r="E625" s="58"/>
      <c r="F625" s="78"/>
    </row>
    <row r="626" spans="1:6">
      <c r="A626" s="58"/>
      <c r="B626" s="117"/>
      <c r="C626" s="118"/>
      <c r="D626" s="58"/>
      <c r="E626" s="58"/>
      <c r="F626" s="78"/>
    </row>
    <row r="627" spans="1:6">
      <c r="A627" s="58"/>
      <c r="B627" s="117"/>
      <c r="C627" s="118"/>
      <c r="D627" s="58"/>
      <c r="E627" s="58"/>
      <c r="F627" s="78"/>
    </row>
    <row r="628" spans="1:6">
      <c r="A628" s="58"/>
      <c r="B628" s="117"/>
      <c r="C628" s="118"/>
      <c r="D628" s="58"/>
      <c r="E628" s="58"/>
      <c r="F628" s="78"/>
    </row>
    <row r="629" spans="1:6">
      <c r="A629" s="58"/>
      <c r="B629" s="117"/>
      <c r="D629" s="58"/>
      <c r="E629" s="58"/>
      <c r="F629" s="78"/>
    </row>
    <row r="630" spans="1:6">
      <c r="A630" s="58"/>
      <c r="B630" s="117"/>
      <c r="D630" s="58"/>
      <c r="E630" s="58"/>
      <c r="F630" s="78"/>
    </row>
    <row r="631" spans="1:6">
      <c r="A631" s="58"/>
      <c r="B631" s="117"/>
      <c r="D631" s="58"/>
      <c r="E631" s="58"/>
      <c r="F631" s="78"/>
    </row>
    <row r="632" spans="1:6">
      <c r="A632" s="58"/>
      <c r="B632" s="117"/>
      <c r="D632" s="58"/>
      <c r="E632" s="58"/>
      <c r="F632" s="78"/>
    </row>
    <row r="633" spans="1:6">
      <c r="A633" s="58"/>
      <c r="B633" s="117"/>
      <c r="D633" s="58"/>
      <c r="E633" s="58"/>
      <c r="F633" s="78"/>
    </row>
    <row r="634" spans="1:6">
      <c r="A634" s="58"/>
      <c r="B634" s="117"/>
      <c r="D634" s="58"/>
      <c r="E634" s="58"/>
      <c r="F634" s="78"/>
    </row>
    <row r="635" spans="1:6">
      <c r="A635" s="58"/>
      <c r="B635" s="117"/>
      <c r="D635" s="58"/>
      <c r="E635" s="58"/>
      <c r="F635" s="78"/>
    </row>
    <row r="636" spans="1:6">
      <c r="A636" s="58"/>
      <c r="B636" s="117"/>
      <c r="D636" s="58"/>
      <c r="E636" s="58"/>
      <c r="F636" s="78"/>
    </row>
    <row r="637" spans="1:6">
      <c r="A637" s="58"/>
      <c r="B637" s="117"/>
      <c r="D637" s="58"/>
      <c r="E637" s="58"/>
      <c r="F637" s="78"/>
    </row>
    <row r="638" spans="1:6">
      <c r="A638" s="58"/>
      <c r="B638" s="117"/>
      <c r="D638" s="58"/>
      <c r="E638" s="58"/>
      <c r="F638" s="78"/>
    </row>
    <row r="639" spans="1:6">
      <c r="A639" s="58"/>
      <c r="B639" s="117"/>
      <c r="D639" s="58"/>
      <c r="E639" s="58"/>
      <c r="F639" s="78"/>
    </row>
    <row r="640" spans="1:6">
      <c r="A640" s="58"/>
      <c r="B640" s="117"/>
      <c r="D640" s="58"/>
      <c r="E640" s="58"/>
      <c r="F640" s="78"/>
    </row>
    <row r="641" spans="1:6">
      <c r="A641" s="58"/>
      <c r="B641" s="117"/>
      <c r="D641" s="58"/>
      <c r="E641" s="58"/>
      <c r="F641" s="78"/>
    </row>
    <row r="642" spans="1:6">
      <c r="A642" s="58"/>
      <c r="B642" s="117"/>
      <c r="D642" s="58"/>
      <c r="E642" s="58"/>
      <c r="F642" s="78"/>
    </row>
    <row r="643" spans="1:6">
      <c r="A643" s="58"/>
      <c r="B643" s="117"/>
      <c r="D643" s="58"/>
      <c r="E643" s="58"/>
      <c r="F643" s="78"/>
    </row>
    <row r="644" spans="1:6">
      <c r="A644" s="58"/>
      <c r="B644" s="117"/>
      <c r="D644" s="58"/>
      <c r="E644" s="58"/>
      <c r="F644" s="78"/>
    </row>
    <row r="645" spans="1:6">
      <c r="A645" s="58"/>
      <c r="B645" s="117"/>
      <c r="D645" s="58"/>
      <c r="E645" s="58"/>
      <c r="F645" s="78"/>
    </row>
    <row r="646" spans="1:6">
      <c r="A646" s="58"/>
      <c r="B646" s="117"/>
      <c r="D646" s="58"/>
      <c r="E646" s="58"/>
      <c r="F646" s="78"/>
    </row>
    <row r="647" spans="1:6">
      <c r="A647" s="58"/>
      <c r="B647" s="117"/>
      <c r="D647" s="58"/>
      <c r="E647" s="58"/>
      <c r="F647" s="78"/>
    </row>
    <row r="648" spans="1:6">
      <c r="A648" s="58"/>
      <c r="B648" s="117"/>
      <c r="D648" s="58"/>
      <c r="E648" s="58"/>
      <c r="F648" s="78"/>
    </row>
    <row r="649" spans="1:6">
      <c r="A649" s="58"/>
      <c r="B649" s="117"/>
      <c r="D649" s="58"/>
      <c r="E649" s="58"/>
      <c r="F649" s="78"/>
    </row>
    <row r="650" spans="1:6">
      <c r="A650" s="58"/>
      <c r="B650" s="117"/>
      <c r="D650" s="58"/>
      <c r="E650" s="58"/>
      <c r="F650" s="78"/>
    </row>
    <row r="651" spans="1:6">
      <c r="A651" s="58"/>
      <c r="B651" s="117"/>
      <c r="D651" s="58"/>
      <c r="E651" s="58"/>
      <c r="F651" s="78"/>
    </row>
    <row r="652" spans="1:6">
      <c r="A652" s="58"/>
      <c r="B652" s="117"/>
      <c r="D652" s="58"/>
      <c r="E652" s="58"/>
      <c r="F652" s="78"/>
    </row>
    <row r="653" spans="1:6">
      <c r="A653" s="58"/>
      <c r="B653" s="117"/>
      <c r="D653" s="58"/>
      <c r="E653" s="58"/>
      <c r="F653" s="78"/>
    </row>
    <row r="654" spans="1:6">
      <c r="A654" s="58"/>
      <c r="B654" s="117"/>
      <c r="D654" s="58"/>
      <c r="E654" s="58"/>
      <c r="F654" s="78"/>
    </row>
    <row r="655" spans="1:6">
      <c r="A655" s="58"/>
      <c r="B655" s="117"/>
      <c r="D655" s="58"/>
      <c r="E655" s="58"/>
      <c r="F655" s="78"/>
    </row>
    <row r="656" spans="1:6">
      <c r="A656" s="58"/>
      <c r="B656" s="117"/>
      <c r="D656" s="58"/>
      <c r="E656" s="58"/>
      <c r="F656" s="78"/>
    </row>
  </sheetData>
  <mergeCells count="16">
    <mergeCell ref="B2:G2"/>
    <mergeCell ref="A3:G3"/>
    <mergeCell ref="A4:G4"/>
    <mergeCell ref="A5:G5"/>
    <mergeCell ref="G6:G7"/>
    <mergeCell ref="B98:B99"/>
    <mergeCell ref="A100:A101"/>
    <mergeCell ref="B104:E104"/>
    <mergeCell ref="A98:A99"/>
    <mergeCell ref="B100:B101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96"/>
  <sheetViews>
    <sheetView tabSelected="1" zoomScaleSheetLayoutView="10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F89" sqref="F89"/>
    </sheetView>
  </sheetViews>
  <sheetFormatPr defaultRowHeight="12.75"/>
  <cols>
    <col min="1" max="1" width="6.42578125" style="53" bestFit="1" customWidth="1"/>
    <col min="2" max="2" width="44.28515625" style="54" customWidth="1"/>
    <col min="3" max="3" width="6.7109375" style="54" bestFit="1" customWidth="1"/>
    <col min="4" max="4" width="21.140625" style="55" customWidth="1"/>
    <col min="5" max="5" width="18.5703125" style="55" customWidth="1"/>
    <col min="6" max="6" width="11.28515625" style="55" customWidth="1"/>
    <col min="7" max="7" width="64.42578125" style="164" customWidth="1"/>
    <col min="8" max="16384" width="9.140625" style="15"/>
  </cols>
  <sheetData>
    <row r="1" spans="1:7" s="15" customFormat="1" ht="29.25" customHeight="1">
      <c r="A1" s="1"/>
      <c r="B1" s="151" t="s">
        <v>357</v>
      </c>
      <c r="C1" s="151"/>
      <c r="D1" s="151"/>
      <c r="E1" s="151"/>
      <c r="F1" s="151"/>
      <c r="G1" s="151"/>
    </row>
    <row r="2" spans="1:7" s="15" customFormat="1" ht="17.25" customHeight="1">
      <c r="A2" s="151" t="s">
        <v>0</v>
      </c>
      <c r="B2" s="151"/>
      <c r="C2" s="151"/>
      <c r="D2" s="151"/>
      <c r="E2" s="151"/>
      <c r="F2" s="151"/>
      <c r="G2" s="151"/>
    </row>
    <row r="3" spans="1:7" s="15" customFormat="1" ht="19.5" customHeight="1">
      <c r="A3" s="151" t="s">
        <v>1</v>
      </c>
      <c r="B3" s="151"/>
      <c r="C3" s="151"/>
      <c r="D3" s="151"/>
      <c r="E3" s="151"/>
      <c r="F3" s="151"/>
      <c r="G3" s="151"/>
    </row>
    <row r="4" spans="1:7" s="15" customFormat="1" ht="19.5" customHeight="1" thickBot="1">
      <c r="A4" s="3" t="s">
        <v>2</v>
      </c>
      <c r="B4" s="3"/>
      <c r="C4" s="3"/>
      <c r="D4" s="3"/>
      <c r="E4" s="3"/>
      <c r="F4" s="3"/>
      <c r="G4" s="3"/>
    </row>
    <row r="5" spans="1:7" s="152" customFormat="1" ht="70.5" customHeight="1" thickBot="1">
      <c r="A5" s="4" t="s">
        <v>3</v>
      </c>
      <c r="B5" s="5" t="s">
        <v>335</v>
      </c>
      <c r="C5" s="6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15" customFormat="1" ht="25.5">
      <c r="A6" s="153" t="s">
        <v>9</v>
      </c>
      <c r="B6" s="154" t="s">
        <v>10</v>
      </c>
      <c r="C6" s="155" t="s">
        <v>11</v>
      </c>
      <c r="D6" s="156">
        <v>1976353.8425318555</v>
      </c>
      <c r="E6" s="157">
        <v>627333.94244000001</v>
      </c>
      <c r="F6" s="158">
        <f>E6/D6*100-100</f>
        <v>-68.258014888855186</v>
      </c>
      <c r="G6" s="159"/>
    </row>
    <row r="7" spans="1:7" s="15" customFormat="1">
      <c r="A7" s="37" t="s">
        <v>12</v>
      </c>
      <c r="B7" s="41" t="s">
        <v>13</v>
      </c>
      <c r="C7" s="21" t="s">
        <v>14</v>
      </c>
      <c r="D7" s="39">
        <v>433585.46723064291</v>
      </c>
      <c r="E7" s="40">
        <v>133585.36691000001</v>
      </c>
      <c r="F7" s="160">
        <f>E7/D7*100-100</f>
        <v>-69.190534045519527</v>
      </c>
      <c r="G7" s="20"/>
    </row>
    <row r="8" spans="1:7" s="15" customFormat="1" ht="36">
      <c r="A8" s="8" t="s">
        <v>15</v>
      </c>
      <c r="B8" s="9" t="s">
        <v>16</v>
      </c>
      <c r="C8" s="10" t="s">
        <v>14</v>
      </c>
      <c r="D8" s="11">
        <v>99107.053685999999</v>
      </c>
      <c r="E8" s="12">
        <v>13276.37853</v>
      </c>
      <c r="F8" s="13">
        <f>E8/D8*100-100</f>
        <v>-86.604002403236166</v>
      </c>
      <c r="G8" s="161" t="s">
        <v>17</v>
      </c>
    </row>
    <row r="9" spans="1:7" s="15" customFormat="1" ht="48">
      <c r="A9" s="8" t="s">
        <v>18</v>
      </c>
      <c r="B9" s="9" t="s">
        <v>19</v>
      </c>
      <c r="C9" s="10" t="s">
        <v>14</v>
      </c>
      <c r="D9" s="11">
        <v>123</v>
      </c>
      <c r="E9" s="12">
        <v>43.459999999999994</v>
      </c>
      <c r="F9" s="13">
        <f>E9/D9*100-100</f>
        <v>-64.666666666666671</v>
      </c>
      <c r="G9" s="16" t="s">
        <v>20</v>
      </c>
    </row>
    <row r="10" spans="1:7" s="15" customFormat="1">
      <c r="A10" s="8" t="s">
        <v>21</v>
      </c>
      <c r="B10" s="9" t="s">
        <v>22</v>
      </c>
      <c r="C10" s="10" t="s">
        <v>14</v>
      </c>
      <c r="D10" s="11">
        <v>328206.73100000003</v>
      </c>
      <c r="E10" s="12">
        <v>119852.25337999999</v>
      </c>
      <c r="F10" s="13">
        <f t="shared" ref="F10:F73" si="0">E10/D10*100-100</f>
        <v>-63.482694881111385</v>
      </c>
      <c r="G10" s="16" t="s">
        <v>23</v>
      </c>
    </row>
    <row r="11" spans="1:7" s="15" customFormat="1">
      <c r="A11" s="8" t="s">
        <v>24</v>
      </c>
      <c r="B11" s="9" t="s">
        <v>25</v>
      </c>
      <c r="C11" s="10" t="s">
        <v>14</v>
      </c>
      <c r="D11" s="11">
        <v>6148.6825446428575</v>
      </c>
      <c r="E11" s="12">
        <v>413.27499999999998</v>
      </c>
      <c r="F11" s="13">
        <f t="shared" si="0"/>
        <v>-93.278641448808045</v>
      </c>
      <c r="G11" s="16" t="s">
        <v>26</v>
      </c>
    </row>
    <row r="12" spans="1:7" s="15" customFormat="1">
      <c r="A12" s="37" t="s">
        <v>27</v>
      </c>
      <c r="B12" s="41" t="s">
        <v>28</v>
      </c>
      <c r="C12" s="21" t="s">
        <v>14</v>
      </c>
      <c r="D12" s="39">
        <v>831390.72806220385</v>
      </c>
      <c r="E12" s="40">
        <v>296435.42460999999</v>
      </c>
      <c r="F12" s="40">
        <f t="shared" si="0"/>
        <v>-64.344631879534148</v>
      </c>
      <c r="G12" s="20"/>
    </row>
    <row r="13" spans="1:7" s="15" customFormat="1">
      <c r="A13" s="8" t="s">
        <v>29</v>
      </c>
      <c r="B13" s="9" t="s">
        <v>30</v>
      </c>
      <c r="C13" s="10" t="s">
        <v>14</v>
      </c>
      <c r="D13" s="11">
        <v>747370.089228575</v>
      </c>
      <c r="E13" s="12">
        <v>268316.44303999998</v>
      </c>
      <c r="F13" s="13">
        <f t="shared" si="0"/>
        <v>-64.098584234625648</v>
      </c>
      <c r="G13" s="17" t="s">
        <v>31</v>
      </c>
    </row>
    <row r="14" spans="1:7" s="15" customFormat="1">
      <c r="A14" s="8" t="s">
        <v>32</v>
      </c>
      <c r="B14" s="9" t="s">
        <v>33</v>
      </c>
      <c r="C14" s="10" t="s">
        <v>14</v>
      </c>
      <c r="D14" s="11">
        <v>73989.638833628938</v>
      </c>
      <c r="E14" s="12">
        <v>25337.455009999998</v>
      </c>
      <c r="F14" s="13">
        <f t="shared" si="0"/>
        <v>-65.755401148837734</v>
      </c>
      <c r="G14" s="18" t="s">
        <v>34</v>
      </c>
    </row>
    <row r="15" spans="1:7" s="15" customFormat="1" ht="25.5">
      <c r="A15" s="8" t="s">
        <v>35</v>
      </c>
      <c r="B15" s="9" t="s">
        <v>36</v>
      </c>
      <c r="C15" s="10" t="s">
        <v>14</v>
      </c>
      <c r="D15" s="11">
        <v>10031</v>
      </c>
      <c r="E15" s="12">
        <v>2781.5265600000002</v>
      </c>
      <c r="F15" s="13">
        <f t="shared" si="0"/>
        <v>-72.270695244741304</v>
      </c>
      <c r="G15" s="19" t="s">
        <v>37</v>
      </c>
    </row>
    <row r="16" spans="1:7" s="15" customFormat="1">
      <c r="A16" s="37" t="s">
        <v>38</v>
      </c>
      <c r="B16" s="41" t="s">
        <v>39</v>
      </c>
      <c r="C16" s="21" t="s">
        <v>14</v>
      </c>
      <c r="D16" s="39">
        <v>338727</v>
      </c>
      <c r="E16" s="40">
        <v>115256.81106000001</v>
      </c>
      <c r="F16" s="13">
        <f t="shared" si="0"/>
        <v>-65.973538849870238</v>
      </c>
      <c r="G16" s="16" t="s">
        <v>40</v>
      </c>
    </row>
    <row r="17" spans="1:7" s="22" customFormat="1">
      <c r="A17" s="37" t="s">
        <v>41</v>
      </c>
      <c r="B17" s="41" t="s">
        <v>42</v>
      </c>
      <c r="C17" s="21" t="s">
        <v>14</v>
      </c>
      <c r="D17" s="39">
        <v>77536.902606079995</v>
      </c>
      <c r="E17" s="40">
        <v>10363.289140000001</v>
      </c>
      <c r="F17" s="13">
        <f t="shared" si="0"/>
        <v>-86.634378222909092</v>
      </c>
      <c r="G17" s="16" t="s">
        <v>43</v>
      </c>
    </row>
    <row r="18" spans="1:7" s="22" customFormat="1">
      <c r="A18" s="37" t="s">
        <v>44</v>
      </c>
      <c r="B18" s="41" t="s">
        <v>45</v>
      </c>
      <c r="C18" s="21" t="s">
        <v>14</v>
      </c>
      <c r="D18" s="39">
        <v>295113.74463292863</v>
      </c>
      <c r="E18" s="40">
        <v>71693.050719999999</v>
      </c>
      <c r="F18" s="13">
        <f t="shared" si="0"/>
        <v>-75.706637856134421</v>
      </c>
      <c r="G18" s="16"/>
    </row>
    <row r="19" spans="1:7" s="15" customFormat="1">
      <c r="A19" s="8" t="s">
        <v>46</v>
      </c>
      <c r="B19" s="9" t="s">
        <v>47</v>
      </c>
      <c r="C19" s="10" t="s">
        <v>14</v>
      </c>
      <c r="D19" s="11">
        <v>1013</v>
      </c>
      <c r="E19" s="12">
        <v>319.20715000000001</v>
      </c>
      <c r="F19" s="13">
        <f t="shared" si="0"/>
        <v>-68.488928923988155</v>
      </c>
      <c r="G19" s="20" t="s">
        <v>48</v>
      </c>
    </row>
    <row r="20" spans="1:7" s="15" customFormat="1">
      <c r="A20" s="8" t="s">
        <v>49</v>
      </c>
      <c r="B20" s="9" t="s">
        <v>50</v>
      </c>
      <c r="C20" s="10" t="s">
        <v>14</v>
      </c>
      <c r="D20" s="11">
        <v>120.67000000000002</v>
      </c>
      <c r="E20" s="12">
        <v>37.1175</v>
      </c>
      <c r="F20" s="13">
        <f t="shared" si="0"/>
        <v>-69.240490594182489</v>
      </c>
      <c r="G20" s="20" t="s">
        <v>48</v>
      </c>
    </row>
    <row r="21" spans="1:7" s="15" customFormat="1">
      <c r="A21" s="8" t="s">
        <v>51</v>
      </c>
      <c r="B21" s="9" t="s">
        <v>52</v>
      </c>
      <c r="C21" s="10" t="s">
        <v>14</v>
      </c>
      <c r="D21" s="11">
        <v>41195</v>
      </c>
      <c r="E21" s="12">
        <v>6674.5981700000011</v>
      </c>
      <c r="F21" s="13">
        <f t="shared" si="0"/>
        <v>-83.797552688433058</v>
      </c>
      <c r="G21" s="16" t="s">
        <v>26</v>
      </c>
    </row>
    <row r="22" spans="1:7" s="15" customFormat="1">
      <c r="A22" s="8" t="s">
        <v>53</v>
      </c>
      <c r="B22" s="9" t="s">
        <v>54</v>
      </c>
      <c r="C22" s="10" t="s">
        <v>14</v>
      </c>
      <c r="D22" s="11">
        <v>235.2</v>
      </c>
      <c r="E22" s="12">
        <v>68.168660000000003</v>
      </c>
      <c r="F22" s="13">
        <f t="shared" si="0"/>
        <v>-71.016726190476192</v>
      </c>
      <c r="G22" s="20" t="s">
        <v>40</v>
      </c>
    </row>
    <row r="23" spans="1:7" s="22" customFormat="1">
      <c r="A23" s="8" t="s">
        <v>55</v>
      </c>
      <c r="B23" s="9" t="s">
        <v>56</v>
      </c>
      <c r="C23" s="21" t="s">
        <v>14</v>
      </c>
      <c r="D23" s="11">
        <v>15456.418383042914</v>
      </c>
      <c r="E23" s="12">
        <v>2672.5793799999997</v>
      </c>
      <c r="F23" s="13">
        <f t="shared" si="0"/>
        <v>-82.708934801272846</v>
      </c>
      <c r="G23" s="20"/>
    </row>
    <row r="24" spans="1:7" s="15" customFormat="1" ht="36">
      <c r="A24" s="8" t="s">
        <v>57</v>
      </c>
      <c r="B24" s="23" t="s">
        <v>58</v>
      </c>
      <c r="C24" s="10" t="s">
        <v>14</v>
      </c>
      <c r="D24" s="11">
        <v>12915.531383042915</v>
      </c>
      <c r="E24" s="12">
        <v>1924.0101199999999</v>
      </c>
      <c r="F24" s="13">
        <f t="shared" si="0"/>
        <v>-85.103128451020794</v>
      </c>
      <c r="G24" s="24" t="s">
        <v>59</v>
      </c>
    </row>
    <row r="25" spans="1:7" s="15" customFormat="1">
      <c r="A25" s="8" t="s">
        <v>60</v>
      </c>
      <c r="B25" s="23" t="s">
        <v>61</v>
      </c>
      <c r="C25" s="10" t="s">
        <v>14</v>
      </c>
      <c r="D25" s="11">
        <v>2017</v>
      </c>
      <c r="E25" s="12">
        <v>585.38461999999993</v>
      </c>
      <c r="F25" s="13">
        <f t="shared" si="0"/>
        <v>-70.977460585027274</v>
      </c>
      <c r="G25" s="25" t="s">
        <v>62</v>
      </c>
    </row>
    <row r="26" spans="1:7" s="15" customFormat="1">
      <c r="A26" s="8" t="s">
        <v>63</v>
      </c>
      <c r="B26" s="23" t="s">
        <v>64</v>
      </c>
      <c r="C26" s="13" t="s">
        <v>14</v>
      </c>
      <c r="D26" s="11">
        <v>523.88699999999994</v>
      </c>
      <c r="E26" s="12">
        <v>163.18463999999997</v>
      </c>
      <c r="F26" s="13">
        <f t="shared" si="0"/>
        <v>-68.851175921525069</v>
      </c>
      <c r="G26" s="25" t="s">
        <v>65</v>
      </c>
    </row>
    <row r="27" spans="1:7" s="28" customFormat="1">
      <c r="A27" s="26" t="s">
        <v>66</v>
      </c>
      <c r="B27" s="27" t="s">
        <v>67</v>
      </c>
      <c r="C27" s="10" t="s">
        <v>14</v>
      </c>
      <c r="D27" s="11">
        <v>0</v>
      </c>
      <c r="E27" s="12">
        <v>0</v>
      </c>
      <c r="F27" s="13"/>
      <c r="G27" s="20" t="s">
        <v>68</v>
      </c>
    </row>
    <row r="28" spans="1:7" s="15" customFormat="1" ht="36">
      <c r="A28" s="8" t="s">
        <v>69</v>
      </c>
      <c r="B28" s="9" t="s">
        <v>70</v>
      </c>
      <c r="C28" s="10" t="s">
        <v>14</v>
      </c>
      <c r="D28" s="11">
        <v>22878</v>
      </c>
      <c r="E28" s="12">
        <v>4147.866</v>
      </c>
      <c r="F28" s="13">
        <f t="shared" si="0"/>
        <v>-81.869630212431161</v>
      </c>
      <c r="G28" s="16" t="s">
        <v>71</v>
      </c>
    </row>
    <row r="29" spans="1:7" s="22" customFormat="1">
      <c r="A29" s="8" t="s">
        <v>72</v>
      </c>
      <c r="B29" s="9" t="s">
        <v>73</v>
      </c>
      <c r="C29" s="10" t="s">
        <v>14</v>
      </c>
      <c r="D29" s="11">
        <v>214215.45624988573</v>
      </c>
      <c r="E29" s="12">
        <v>57773.513859999999</v>
      </c>
      <c r="F29" s="13">
        <f t="shared" si="0"/>
        <v>-73.030184249353937</v>
      </c>
      <c r="G29" s="20"/>
    </row>
    <row r="30" spans="1:7" s="15" customFormat="1">
      <c r="A30" s="8" t="s">
        <v>74</v>
      </c>
      <c r="B30" s="29" t="s">
        <v>75</v>
      </c>
      <c r="C30" s="10" t="s">
        <v>14</v>
      </c>
      <c r="D30" s="11">
        <v>9552.4927800000005</v>
      </c>
      <c r="E30" s="12">
        <v>4514.2267099999999</v>
      </c>
      <c r="F30" s="13">
        <f t="shared" si="0"/>
        <v>-52.742945595819648</v>
      </c>
      <c r="G30" s="20" t="s">
        <v>76</v>
      </c>
    </row>
    <row r="31" spans="1:7" s="15" customFormat="1">
      <c r="A31" s="8" t="s">
        <v>77</v>
      </c>
      <c r="B31" s="9" t="s">
        <v>78</v>
      </c>
      <c r="C31" s="10" t="s">
        <v>14</v>
      </c>
      <c r="D31" s="11">
        <v>2999.9999999999995</v>
      </c>
      <c r="E31" s="12">
        <v>630.97087999999997</v>
      </c>
      <c r="F31" s="13">
        <f t="shared" si="0"/>
        <v>-78.967637333333329</v>
      </c>
      <c r="G31" s="20" t="s">
        <v>79</v>
      </c>
    </row>
    <row r="32" spans="1:7" s="15" customFormat="1">
      <c r="A32" s="8" t="s">
        <v>80</v>
      </c>
      <c r="B32" s="29" t="s">
        <v>81</v>
      </c>
      <c r="C32" s="10" t="s">
        <v>14</v>
      </c>
      <c r="D32" s="11">
        <v>22221.428571428572</v>
      </c>
      <c r="E32" s="12">
        <v>14.28572</v>
      </c>
      <c r="F32" s="13">
        <f t="shared" si="0"/>
        <v>-99.935711963998713</v>
      </c>
      <c r="G32" s="20" t="s">
        <v>82</v>
      </c>
    </row>
    <row r="33" spans="1:7" s="15" customFormat="1">
      <c r="A33" s="8" t="s">
        <v>83</v>
      </c>
      <c r="B33" s="30" t="s">
        <v>84</v>
      </c>
      <c r="C33" s="10" t="s">
        <v>14</v>
      </c>
      <c r="D33" s="11">
        <v>312.32688000000007</v>
      </c>
      <c r="E33" s="12">
        <v>79.239360000000005</v>
      </c>
      <c r="F33" s="13">
        <f t="shared" si="0"/>
        <v>-74.629349865756041</v>
      </c>
      <c r="G33" s="20" t="s">
        <v>85</v>
      </c>
    </row>
    <row r="34" spans="1:7" s="15" customFormat="1" ht="25.5">
      <c r="A34" s="8" t="s">
        <v>86</v>
      </c>
      <c r="B34" s="9" t="s">
        <v>87</v>
      </c>
      <c r="C34" s="10" t="s">
        <v>14</v>
      </c>
      <c r="D34" s="11">
        <v>2064</v>
      </c>
      <c r="E34" s="12">
        <v>35</v>
      </c>
      <c r="F34" s="13">
        <f t="shared" si="0"/>
        <v>-98.304263565891475</v>
      </c>
      <c r="G34" s="20" t="s">
        <v>88</v>
      </c>
    </row>
    <row r="35" spans="1:7" s="15" customFormat="1">
      <c r="A35" s="8" t="s">
        <v>89</v>
      </c>
      <c r="B35" s="29" t="s">
        <v>90</v>
      </c>
      <c r="C35" s="10" t="s">
        <v>14</v>
      </c>
      <c r="D35" s="11">
        <v>2554.8247600000004</v>
      </c>
      <c r="E35" s="12">
        <v>282.76260000000002</v>
      </c>
      <c r="F35" s="13">
        <f t="shared" si="0"/>
        <v>-88.932211538454013</v>
      </c>
      <c r="G35" s="20" t="s">
        <v>79</v>
      </c>
    </row>
    <row r="36" spans="1:7" s="15" customFormat="1">
      <c r="A36" s="8" t="s">
        <v>91</v>
      </c>
      <c r="B36" s="29" t="s">
        <v>92</v>
      </c>
      <c r="C36" s="10" t="s">
        <v>14</v>
      </c>
      <c r="D36" s="11">
        <v>4305.1518128571397</v>
      </c>
      <c r="E36" s="12">
        <v>888.53156999999999</v>
      </c>
      <c r="F36" s="13">
        <f t="shared" si="0"/>
        <v>-79.361202377429734</v>
      </c>
      <c r="G36" s="20" t="s">
        <v>40</v>
      </c>
    </row>
    <row r="37" spans="1:7" s="15" customFormat="1">
      <c r="A37" s="8" t="s">
        <v>93</v>
      </c>
      <c r="B37" s="30" t="s">
        <v>94</v>
      </c>
      <c r="C37" s="13" t="s">
        <v>14</v>
      </c>
      <c r="D37" s="11">
        <v>123.42674160000001</v>
      </c>
      <c r="E37" s="12">
        <v>15.511620000000001</v>
      </c>
      <c r="F37" s="13">
        <f t="shared" si="0"/>
        <v>-87.432528965019685</v>
      </c>
      <c r="G37" s="20" t="s">
        <v>95</v>
      </c>
    </row>
    <row r="38" spans="1:7" s="15" customFormat="1" ht="29.25" customHeight="1">
      <c r="A38" s="8" t="s">
        <v>96</v>
      </c>
      <c r="B38" s="31" t="s">
        <v>97</v>
      </c>
      <c r="C38" s="13" t="s">
        <v>14</v>
      </c>
      <c r="D38" s="11">
        <v>118</v>
      </c>
      <c r="E38" s="12">
        <v>95.210000000000008</v>
      </c>
      <c r="F38" s="13">
        <f t="shared" si="0"/>
        <v>-19.313559322033896</v>
      </c>
      <c r="G38" s="20" t="s">
        <v>98</v>
      </c>
    </row>
    <row r="39" spans="1:7" s="15" customFormat="1">
      <c r="A39" s="8" t="s">
        <v>99</v>
      </c>
      <c r="B39" s="9" t="s">
        <v>100</v>
      </c>
      <c r="C39" s="10" t="s">
        <v>14</v>
      </c>
      <c r="D39" s="11">
        <v>164218.579704</v>
      </c>
      <c r="E39" s="12">
        <v>51217.775399999999</v>
      </c>
      <c r="F39" s="13">
        <f t="shared" si="0"/>
        <v>-68.811217651304261</v>
      </c>
      <c r="G39" s="20" t="s">
        <v>85</v>
      </c>
    </row>
    <row r="40" spans="1:7" s="15" customFormat="1">
      <c r="A40" s="8" t="s">
        <v>101</v>
      </c>
      <c r="B40" s="32" t="s">
        <v>102</v>
      </c>
      <c r="C40" s="10" t="s">
        <v>14</v>
      </c>
      <c r="D40" s="11">
        <v>2536</v>
      </c>
      <c r="E40" s="12">
        <v>0</v>
      </c>
      <c r="F40" s="13">
        <f t="shared" si="0"/>
        <v>-100</v>
      </c>
      <c r="G40" s="20" t="s">
        <v>82</v>
      </c>
    </row>
    <row r="41" spans="1:7" s="15" customFormat="1" ht="38.25">
      <c r="A41" s="8" t="s">
        <v>103</v>
      </c>
      <c r="B41" s="29" t="s">
        <v>104</v>
      </c>
      <c r="C41" s="10" t="s">
        <v>14</v>
      </c>
      <c r="D41" s="11">
        <v>2369.2249999999999</v>
      </c>
      <c r="E41" s="12">
        <v>0</v>
      </c>
      <c r="F41" s="13">
        <f t="shared" si="0"/>
        <v>-100</v>
      </c>
      <c r="G41" s="20" t="s">
        <v>82</v>
      </c>
    </row>
    <row r="42" spans="1:7" s="15" customFormat="1">
      <c r="A42" s="8" t="s">
        <v>105</v>
      </c>
      <c r="B42" s="29" t="s">
        <v>106</v>
      </c>
      <c r="C42" s="10" t="s">
        <v>14</v>
      </c>
      <c r="D42" s="11">
        <v>840</v>
      </c>
      <c r="E42" s="12">
        <v>0</v>
      </c>
      <c r="F42" s="13">
        <f t="shared" si="0"/>
        <v>-100</v>
      </c>
      <c r="G42" s="20" t="s">
        <v>82</v>
      </c>
    </row>
    <row r="43" spans="1:7" s="22" customFormat="1">
      <c r="A43" s="37" t="s">
        <v>107</v>
      </c>
      <c r="B43" s="41" t="s">
        <v>108</v>
      </c>
      <c r="C43" s="21" t="s">
        <v>109</v>
      </c>
      <c r="D43" s="39">
        <v>348984.79174314288</v>
      </c>
      <c r="E43" s="40">
        <v>96688.147979999994</v>
      </c>
      <c r="F43" s="40">
        <f t="shared" si="0"/>
        <v>-72.294452289151991</v>
      </c>
      <c r="G43" s="20"/>
    </row>
    <row r="44" spans="1:7" s="22" customFormat="1">
      <c r="A44" s="37" t="s">
        <v>110</v>
      </c>
      <c r="B44" s="41" t="s">
        <v>111</v>
      </c>
      <c r="C44" s="21" t="s">
        <v>14</v>
      </c>
      <c r="D44" s="39">
        <v>236203.1029902286</v>
      </c>
      <c r="E44" s="40">
        <v>55096.365160000001</v>
      </c>
      <c r="F44" s="40">
        <f t="shared" si="0"/>
        <v>-76.674156917286865</v>
      </c>
      <c r="G44" s="20"/>
    </row>
    <row r="45" spans="1:7" s="15" customFormat="1">
      <c r="A45" s="8" t="s">
        <v>112</v>
      </c>
      <c r="B45" s="9" t="s">
        <v>113</v>
      </c>
      <c r="C45" s="10" t="s">
        <v>14</v>
      </c>
      <c r="D45" s="11">
        <v>85890</v>
      </c>
      <c r="E45" s="12">
        <v>23515.403729999998</v>
      </c>
      <c r="F45" s="13">
        <f t="shared" si="0"/>
        <v>-72.621488264058684</v>
      </c>
      <c r="G45" s="20" t="s">
        <v>114</v>
      </c>
    </row>
    <row r="46" spans="1:7" s="15" customFormat="1">
      <c r="A46" s="8" t="s">
        <v>115</v>
      </c>
      <c r="B46" s="9" t="s">
        <v>116</v>
      </c>
      <c r="C46" s="10" t="s">
        <v>14</v>
      </c>
      <c r="D46" s="11">
        <v>8503.11</v>
      </c>
      <c r="E46" s="12">
        <v>2232.65254</v>
      </c>
      <c r="F46" s="13">
        <f t="shared" si="0"/>
        <v>-73.743106463399869</v>
      </c>
      <c r="G46" s="18" t="s">
        <v>34</v>
      </c>
    </row>
    <row r="47" spans="1:7" s="15" customFormat="1">
      <c r="A47" s="8" t="s">
        <v>117</v>
      </c>
      <c r="B47" s="9" t="s">
        <v>118</v>
      </c>
      <c r="C47" s="10" t="s">
        <v>14</v>
      </c>
      <c r="D47" s="11">
        <v>8330</v>
      </c>
      <c r="E47" s="12">
        <v>2997.82998</v>
      </c>
      <c r="F47" s="13">
        <f t="shared" si="0"/>
        <v>-64.011644897959187</v>
      </c>
      <c r="G47" s="20" t="s">
        <v>40</v>
      </c>
    </row>
    <row r="48" spans="1:7" s="15" customFormat="1" ht="38.25">
      <c r="A48" s="8" t="s">
        <v>119</v>
      </c>
      <c r="B48" s="33" t="s">
        <v>120</v>
      </c>
      <c r="C48" s="10" t="s">
        <v>14</v>
      </c>
      <c r="D48" s="11">
        <v>1793</v>
      </c>
      <c r="E48" s="12">
        <v>253.47686999999999</v>
      </c>
      <c r="F48" s="13">
        <f t="shared" si="0"/>
        <v>-85.862974344673731</v>
      </c>
      <c r="G48" s="162" t="s">
        <v>121</v>
      </c>
    </row>
    <row r="49" spans="1:7" s="22" customFormat="1">
      <c r="A49" s="8" t="s">
        <v>122</v>
      </c>
      <c r="B49" s="9" t="s">
        <v>123</v>
      </c>
      <c r="C49" s="21" t="s">
        <v>14</v>
      </c>
      <c r="D49" s="11">
        <v>2379</v>
      </c>
      <c r="E49" s="12">
        <v>1121.46397</v>
      </c>
      <c r="F49" s="13">
        <f t="shared" si="0"/>
        <v>-52.85985834384195</v>
      </c>
      <c r="G49" s="20"/>
    </row>
    <row r="50" spans="1:7" s="15" customFormat="1">
      <c r="A50" s="8" t="s">
        <v>124</v>
      </c>
      <c r="B50" s="9" t="s">
        <v>125</v>
      </c>
      <c r="C50" s="10" t="s">
        <v>14</v>
      </c>
      <c r="D50" s="11">
        <v>421</v>
      </c>
      <c r="E50" s="12">
        <v>543.31416999999999</v>
      </c>
      <c r="F50" s="13">
        <f t="shared" si="0"/>
        <v>29.05324703087885</v>
      </c>
      <c r="G50" s="16" t="s">
        <v>126</v>
      </c>
    </row>
    <row r="51" spans="1:7" s="15" customFormat="1">
      <c r="A51" s="8" t="s">
        <v>127</v>
      </c>
      <c r="B51" s="9" t="s">
        <v>128</v>
      </c>
      <c r="C51" s="10" t="s">
        <v>14</v>
      </c>
      <c r="D51" s="11">
        <v>1958</v>
      </c>
      <c r="E51" s="12">
        <v>578.14979999999991</v>
      </c>
      <c r="F51" s="13">
        <f t="shared" si="0"/>
        <v>-70.472431052093981</v>
      </c>
      <c r="G51" s="16" t="s">
        <v>126</v>
      </c>
    </row>
    <row r="52" spans="1:7" s="15" customFormat="1">
      <c r="A52" s="8" t="s">
        <v>129</v>
      </c>
      <c r="B52" s="9" t="s">
        <v>47</v>
      </c>
      <c r="C52" s="10" t="s">
        <v>14</v>
      </c>
      <c r="D52" s="11">
        <v>1228</v>
      </c>
      <c r="E52" s="12">
        <v>300.69076999999999</v>
      </c>
      <c r="F52" s="13">
        <f t="shared" si="0"/>
        <v>-75.51378094462541</v>
      </c>
      <c r="G52" s="20" t="s">
        <v>40</v>
      </c>
    </row>
    <row r="53" spans="1:7" s="15" customFormat="1">
      <c r="A53" s="8" t="s">
        <v>130</v>
      </c>
      <c r="B53" s="9" t="s">
        <v>131</v>
      </c>
      <c r="C53" s="10" t="s">
        <v>14</v>
      </c>
      <c r="D53" s="11">
        <v>337</v>
      </c>
      <c r="E53" s="12">
        <v>102.89064</v>
      </c>
      <c r="F53" s="13">
        <f t="shared" si="0"/>
        <v>-69.468652818991103</v>
      </c>
      <c r="G53" s="20" t="s">
        <v>132</v>
      </c>
    </row>
    <row r="54" spans="1:7" s="22" customFormat="1">
      <c r="A54" s="8" t="s">
        <v>133</v>
      </c>
      <c r="B54" s="9" t="s">
        <v>134</v>
      </c>
      <c r="C54" s="21" t="s">
        <v>14</v>
      </c>
      <c r="D54" s="11">
        <v>114624.5</v>
      </c>
      <c r="E54" s="12">
        <v>20937.502499999999</v>
      </c>
      <c r="F54" s="13">
        <f t="shared" si="0"/>
        <v>-81.73383308106034</v>
      </c>
      <c r="G54" s="20"/>
    </row>
    <row r="55" spans="1:7" s="15" customFormat="1">
      <c r="A55" s="8" t="s">
        <v>135</v>
      </c>
      <c r="B55" s="9" t="s">
        <v>136</v>
      </c>
      <c r="C55" s="10" t="s">
        <v>14</v>
      </c>
      <c r="D55" s="11">
        <v>99670</v>
      </c>
      <c r="E55" s="12">
        <v>17736.726999999999</v>
      </c>
      <c r="F55" s="13">
        <f t="shared" si="0"/>
        <v>-82.204548008427821</v>
      </c>
      <c r="G55" s="20" t="s">
        <v>137</v>
      </c>
    </row>
    <row r="56" spans="1:7" s="15" customFormat="1">
      <c r="A56" s="8" t="s">
        <v>138</v>
      </c>
      <c r="B56" s="9" t="s">
        <v>139</v>
      </c>
      <c r="C56" s="10" t="s">
        <v>14</v>
      </c>
      <c r="D56" s="11">
        <v>46.5</v>
      </c>
      <c r="E56" s="12">
        <v>11.634499999999999</v>
      </c>
      <c r="F56" s="13">
        <f t="shared" si="0"/>
        <v>-74.979569892473123</v>
      </c>
      <c r="G56" s="20" t="s">
        <v>137</v>
      </c>
    </row>
    <row r="57" spans="1:7" s="15" customFormat="1">
      <c r="A57" s="8" t="s">
        <v>140</v>
      </c>
      <c r="B57" s="9" t="s">
        <v>141</v>
      </c>
      <c r="C57" s="10" t="s">
        <v>14</v>
      </c>
      <c r="D57" s="11">
        <v>796</v>
      </c>
      <c r="E57" s="12">
        <v>0</v>
      </c>
      <c r="F57" s="13">
        <f t="shared" si="0"/>
        <v>-100</v>
      </c>
      <c r="G57" s="20" t="s">
        <v>142</v>
      </c>
    </row>
    <row r="58" spans="1:7" s="15" customFormat="1">
      <c r="A58" s="8" t="s">
        <v>143</v>
      </c>
      <c r="B58" s="9" t="s">
        <v>144</v>
      </c>
      <c r="C58" s="10" t="s">
        <v>14</v>
      </c>
      <c r="D58" s="11">
        <v>14070</v>
      </c>
      <c r="E58" s="12">
        <v>3178.5360000000001</v>
      </c>
      <c r="F58" s="13">
        <f t="shared" si="0"/>
        <v>-77.409125799573559</v>
      </c>
      <c r="G58" s="20" t="s">
        <v>137</v>
      </c>
    </row>
    <row r="59" spans="1:7" s="15" customFormat="1">
      <c r="A59" s="8" t="s">
        <v>145</v>
      </c>
      <c r="B59" s="9" t="s">
        <v>146</v>
      </c>
      <c r="C59" s="10" t="s">
        <v>14</v>
      </c>
      <c r="D59" s="11">
        <v>42</v>
      </c>
      <c r="E59" s="12">
        <v>10.605</v>
      </c>
      <c r="F59" s="13">
        <f t="shared" si="0"/>
        <v>-74.75</v>
      </c>
      <c r="G59" s="20" t="s">
        <v>137</v>
      </c>
    </row>
    <row r="60" spans="1:7" s="22" customFormat="1">
      <c r="A60" s="26" t="s">
        <v>147</v>
      </c>
      <c r="B60" s="9" t="s">
        <v>148</v>
      </c>
      <c r="C60" s="10" t="s">
        <v>14</v>
      </c>
      <c r="D60" s="11">
        <v>13118.492990228573</v>
      </c>
      <c r="E60" s="12">
        <v>3634.4541599999998</v>
      </c>
      <c r="F60" s="13">
        <f t="shared" si="0"/>
        <v>-72.29518540958054</v>
      </c>
      <c r="G60" s="20"/>
    </row>
    <row r="61" spans="1:7" s="15" customFormat="1">
      <c r="A61" s="26" t="s">
        <v>149</v>
      </c>
      <c r="B61" s="9" t="s">
        <v>150</v>
      </c>
      <c r="C61" s="10" t="s">
        <v>14</v>
      </c>
      <c r="D61" s="11">
        <v>4538.8729188000007</v>
      </c>
      <c r="E61" s="12">
        <v>507.61064999999996</v>
      </c>
      <c r="F61" s="13">
        <f t="shared" si="0"/>
        <v>-88.816372278292306</v>
      </c>
      <c r="G61" s="20" t="s">
        <v>151</v>
      </c>
    </row>
    <row r="62" spans="1:7" s="15" customFormat="1">
      <c r="A62" s="26" t="s">
        <v>152</v>
      </c>
      <c r="B62" s="9" t="s">
        <v>153</v>
      </c>
      <c r="C62" s="10" t="s">
        <v>14</v>
      </c>
      <c r="D62" s="11">
        <v>177</v>
      </c>
      <c r="E62" s="12">
        <v>45.466759999999994</v>
      </c>
      <c r="F62" s="13">
        <f t="shared" si="0"/>
        <v>-74.312564971751414</v>
      </c>
      <c r="G62" s="20" t="s">
        <v>40</v>
      </c>
    </row>
    <row r="63" spans="1:7" s="15" customFormat="1">
      <c r="A63" s="26" t="s">
        <v>154</v>
      </c>
      <c r="B63" s="30" t="s">
        <v>155</v>
      </c>
      <c r="C63" s="13" t="s">
        <v>14</v>
      </c>
      <c r="D63" s="11">
        <v>159</v>
      </c>
      <c r="E63" s="12">
        <v>43.286960000000001</v>
      </c>
      <c r="F63" s="13">
        <f t="shared" si="0"/>
        <v>-72.775496855345907</v>
      </c>
      <c r="G63" s="20" t="s">
        <v>156</v>
      </c>
    </row>
    <row r="64" spans="1:7" s="15" customFormat="1" ht="25.5">
      <c r="A64" s="26" t="s">
        <v>157</v>
      </c>
      <c r="B64" s="9" t="s">
        <v>158</v>
      </c>
      <c r="C64" s="10" t="s">
        <v>14</v>
      </c>
      <c r="D64" s="11">
        <v>1057</v>
      </c>
      <c r="E64" s="12">
        <v>1113.3915</v>
      </c>
      <c r="F64" s="13">
        <f t="shared" si="0"/>
        <v>5.3350520340586627</v>
      </c>
      <c r="G64" s="20" t="s">
        <v>159</v>
      </c>
    </row>
    <row r="65" spans="1:7" s="15" customFormat="1">
      <c r="A65" s="26" t="s">
        <v>160</v>
      </c>
      <c r="B65" s="9" t="s">
        <v>78</v>
      </c>
      <c r="C65" s="10" t="s">
        <v>14</v>
      </c>
      <c r="D65" s="11">
        <v>321.42857142857139</v>
      </c>
      <c r="E65" s="12">
        <v>71.0428</v>
      </c>
      <c r="F65" s="13">
        <f t="shared" si="0"/>
        <v>-77.897795555555547</v>
      </c>
      <c r="G65" s="20" t="s">
        <v>79</v>
      </c>
    </row>
    <row r="66" spans="1:7" s="15" customFormat="1">
      <c r="A66" s="26" t="s">
        <v>161</v>
      </c>
      <c r="B66" s="9" t="s">
        <v>162</v>
      </c>
      <c r="C66" s="10" t="s">
        <v>14</v>
      </c>
      <c r="D66" s="11">
        <v>1687</v>
      </c>
      <c r="E66" s="12">
        <v>133.92857000000001</v>
      </c>
      <c r="F66" s="13">
        <f t="shared" si="0"/>
        <v>-92.061139893301714</v>
      </c>
      <c r="G66" s="20" t="s">
        <v>79</v>
      </c>
    </row>
    <row r="67" spans="1:7" s="15" customFormat="1">
      <c r="A67" s="26" t="s">
        <v>163</v>
      </c>
      <c r="B67" s="9" t="s">
        <v>164</v>
      </c>
      <c r="C67" s="10" t="s">
        <v>14</v>
      </c>
      <c r="D67" s="11">
        <v>1452</v>
      </c>
      <c r="E67" s="12">
        <v>242.3253</v>
      </c>
      <c r="F67" s="13">
        <f t="shared" si="0"/>
        <v>-83.310929752066116</v>
      </c>
      <c r="G67" s="20" t="s">
        <v>79</v>
      </c>
    </row>
    <row r="68" spans="1:7" s="15" customFormat="1">
      <c r="A68" s="26" t="s">
        <v>165</v>
      </c>
      <c r="B68" s="9" t="s">
        <v>166</v>
      </c>
      <c r="C68" s="10" t="s">
        <v>14</v>
      </c>
      <c r="D68" s="11">
        <v>581.19150000000002</v>
      </c>
      <c r="E68" s="12">
        <v>504.27100000000002</v>
      </c>
      <c r="F68" s="13">
        <f t="shared" si="0"/>
        <v>-13.234966443934567</v>
      </c>
      <c r="G68" s="16" t="s">
        <v>167</v>
      </c>
    </row>
    <row r="69" spans="1:7" s="22" customFormat="1">
      <c r="A69" s="8" t="s">
        <v>168</v>
      </c>
      <c r="B69" s="30" t="s">
        <v>50</v>
      </c>
      <c r="C69" s="10" t="s">
        <v>14</v>
      </c>
      <c r="D69" s="11">
        <v>509</v>
      </c>
      <c r="E69" s="12">
        <v>293.99349999999998</v>
      </c>
      <c r="F69" s="13">
        <f t="shared" si="0"/>
        <v>-42.240962671905699</v>
      </c>
      <c r="G69" s="20" t="s">
        <v>169</v>
      </c>
    </row>
    <row r="70" spans="1:7" s="15" customFormat="1">
      <c r="A70" s="26" t="s">
        <v>170</v>
      </c>
      <c r="B70" s="9" t="s">
        <v>171</v>
      </c>
      <c r="C70" s="10" t="s">
        <v>14</v>
      </c>
      <c r="D70" s="11">
        <v>31</v>
      </c>
      <c r="E70" s="12">
        <v>0</v>
      </c>
      <c r="F70" s="13">
        <f t="shared" si="0"/>
        <v>-100</v>
      </c>
      <c r="G70" s="20" t="s">
        <v>172</v>
      </c>
    </row>
    <row r="71" spans="1:7" s="15" customFormat="1">
      <c r="A71" s="26" t="s">
        <v>173</v>
      </c>
      <c r="B71" s="9" t="s">
        <v>174</v>
      </c>
      <c r="C71" s="10" t="s">
        <v>14</v>
      </c>
      <c r="D71" s="11">
        <v>1962</v>
      </c>
      <c r="E71" s="12">
        <v>651.90912000000003</v>
      </c>
      <c r="F71" s="13">
        <f t="shared" si="0"/>
        <v>-66.773235474006114</v>
      </c>
      <c r="G71" s="20" t="s">
        <v>175</v>
      </c>
    </row>
    <row r="72" spans="1:7" s="15" customFormat="1" ht="25.5">
      <c r="A72" s="26" t="s">
        <v>176</v>
      </c>
      <c r="B72" s="30" t="s">
        <v>177</v>
      </c>
      <c r="C72" s="13" t="s">
        <v>14</v>
      </c>
      <c r="D72" s="11">
        <v>111</v>
      </c>
      <c r="E72" s="12">
        <v>0</v>
      </c>
      <c r="F72" s="13">
        <f t="shared" si="0"/>
        <v>-100</v>
      </c>
      <c r="G72" s="20" t="s">
        <v>82</v>
      </c>
    </row>
    <row r="73" spans="1:7" s="15" customFormat="1" ht="24">
      <c r="A73" s="26" t="s">
        <v>178</v>
      </c>
      <c r="B73" s="30" t="s">
        <v>179</v>
      </c>
      <c r="C73" s="13" t="s">
        <v>14</v>
      </c>
      <c r="D73" s="11">
        <v>532</v>
      </c>
      <c r="E73" s="12">
        <v>27.228000000000002</v>
      </c>
      <c r="F73" s="13">
        <f t="shared" si="0"/>
        <v>-94.881954887218043</v>
      </c>
      <c r="G73" s="20" t="s">
        <v>180</v>
      </c>
    </row>
    <row r="74" spans="1:7" s="22" customFormat="1">
      <c r="A74" s="37" t="s">
        <v>181</v>
      </c>
      <c r="B74" s="41" t="s">
        <v>182</v>
      </c>
      <c r="C74" s="21" t="s">
        <v>14</v>
      </c>
      <c r="D74" s="39">
        <v>81795.688752914299</v>
      </c>
      <c r="E74" s="40">
        <v>25661.78282</v>
      </c>
      <c r="F74" s="13">
        <f t="shared" ref="F74:F95" si="1">E74/D74*100-100</f>
        <v>-68.626973852474961</v>
      </c>
      <c r="G74" s="20"/>
    </row>
    <row r="75" spans="1:7" s="15" customFormat="1">
      <c r="A75" s="8" t="s">
        <v>183</v>
      </c>
      <c r="B75" s="9" t="s">
        <v>118</v>
      </c>
      <c r="C75" s="10" t="s">
        <v>14</v>
      </c>
      <c r="D75" s="11">
        <v>3196.2767857142853</v>
      </c>
      <c r="E75" s="12">
        <v>504.96342999999996</v>
      </c>
      <c r="F75" s="13">
        <f t="shared" si="1"/>
        <v>-84.201511200252526</v>
      </c>
      <c r="G75" s="20" t="s">
        <v>40</v>
      </c>
    </row>
    <row r="76" spans="1:7" s="22" customFormat="1">
      <c r="A76" s="8" t="s">
        <v>184</v>
      </c>
      <c r="B76" s="30" t="s">
        <v>185</v>
      </c>
      <c r="C76" s="10" t="s">
        <v>14</v>
      </c>
      <c r="D76" s="11">
        <v>78599.411967200009</v>
      </c>
      <c r="E76" s="12">
        <v>25156.819390000001</v>
      </c>
      <c r="F76" s="13">
        <f t="shared" si="1"/>
        <v>-67.993629010229625</v>
      </c>
      <c r="G76" s="20"/>
    </row>
    <row r="77" spans="1:7" s="15" customFormat="1">
      <c r="A77" s="8" t="s">
        <v>186</v>
      </c>
      <c r="B77" s="30" t="s">
        <v>123</v>
      </c>
      <c r="C77" s="10" t="s">
        <v>14</v>
      </c>
      <c r="D77" s="11">
        <v>205</v>
      </c>
      <c r="E77" s="12">
        <v>503.50459000000001</v>
      </c>
      <c r="F77" s="13">
        <f t="shared" si="1"/>
        <v>145.61199512195122</v>
      </c>
      <c r="G77" s="16" t="s">
        <v>167</v>
      </c>
    </row>
    <row r="78" spans="1:7" s="15" customFormat="1">
      <c r="A78" s="8" t="s">
        <v>187</v>
      </c>
      <c r="B78" s="30" t="s">
        <v>125</v>
      </c>
      <c r="C78" s="13" t="s">
        <v>14</v>
      </c>
      <c r="D78" s="11">
        <v>36</v>
      </c>
      <c r="E78" s="12">
        <v>359.17406999999997</v>
      </c>
      <c r="F78" s="13">
        <f t="shared" si="1"/>
        <v>897.70574999999985</v>
      </c>
      <c r="G78" s="20"/>
    </row>
    <row r="79" spans="1:7" s="15" customFormat="1">
      <c r="A79" s="8" t="s">
        <v>188</v>
      </c>
      <c r="B79" s="9" t="s">
        <v>128</v>
      </c>
      <c r="C79" s="10"/>
      <c r="D79" s="11">
        <v>169</v>
      </c>
      <c r="E79" s="12">
        <v>144.33051999999998</v>
      </c>
      <c r="F79" s="13">
        <f t="shared" si="1"/>
        <v>-14.597325443786985</v>
      </c>
      <c r="G79" s="20"/>
    </row>
    <row r="80" spans="1:7" s="15" customFormat="1">
      <c r="A80" s="8" t="s">
        <v>189</v>
      </c>
      <c r="B80" s="30" t="s">
        <v>190</v>
      </c>
      <c r="C80" s="10" t="s">
        <v>14</v>
      </c>
      <c r="D80" s="11">
        <v>1048</v>
      </c>
      <c r="E80" s="12">
        <v>87.816990000000004</v>
      </c>
      <c r="F80" s="13">
        <f t="shared" si="1"/>
        <v>-91.620516221374046</v>
      </c>
      <c r="G80" s="35" t="s">
        <v>191</v>
      </c>
    </row>
    <row r="81" spans="1:7" s="15" customFormat="1">
      <c r="A81" s="8" t="s">
        <v>192</v>
      </c>
      <c r="B81" s="30" t="s">
        <v>193</v>
      </c>
      <c r="C81" s="13" t="s">
        <v>14</v>
      </c>
      <c r="D81" s="11">
        <v>165</v>
      </c>
      <c r="E81" s="12">
        <v>65.518540000000002</v>
      </c>
      <c r="F81" s="13">
        <f t="shared" si="1"/>
        <v>-60.291793939393941</v>
      </c>
      <c r="G81" s="20" t="s">
        <v>175</v>
      </c>
    </row>
    <row r="82" spans="1:7" s="15" customFormat="1" ht="38.25">
      <c r="A82" s="8" t="s">
        <v>194</v>
      </c>
      <c r="B82" s="33" t="s">
        <v>120</v>
      </c>
      <c r="C82" s="13" t="s">
        <v>14</v>
      </c>
      <c r="D82" s="11">
        <v>165</v>
      </c>
      <c r="E82" s="12">
        <v>56.86159</v>
      </c>
      <c r="F82" s="13">
        <f t="shared" si="1"/>
        <v>-65.53843030303031</v>
      </c>
      <c r="G82" s="35" t="s">
        <v>191</v>
      </c>
    </row>
    <row r="83" spans="1:7" s="15" customFormat="1">
      <c r="A83" s="8" t="s">
        <v>195</v>
      </c>
      <c r="B83" s="30" t="s">
        <v>196</v>
      </c>
      <c r="C83" s="10" t="s">
        <v>14</v>
      </c>
      <c r="D83" s="11">
        <v>639</v>
      </c>
      <c r="E83" s="12">
        <v>54.278779999999998</v>
      </c>
      <c r="F83" s="13">
        <f t="shared" si="1"/>
        <v>-91.505668231611892</v>
      </c>
      <c r="G83" s="20" t="s">
        <v>175</v>
      </c>
    </row>
    <row r="84" spans="1:7" s="15" customFormat="1">
      <c r="A84" s="8" t="s">
        <v>197</v>
      </c>
      <c r="B84" s="30" t="s">
        <v>198</v>
      </c>
      <c r="C84" s="13" t="s">
        <v>14</v>
      </c>
      <c r="D84" s="11">
        <v>172</v>
      </c>
      <c r="E84" s="12">
        <v>207.56628999999998</v>
      </c>
      <c r="F84" s="13">
        <f t="shared" si="1"/>
        <v>20.678075581395333</v>
      </c>
      <c r="G84" s="16" t="s">
        <v>167</v>
      </c>
    </row>
    <row r="85" spans="1:7" s="15" customFormat="1">
      <c r="A85" s="8" t="s">
        <v>199</v>
      </c>
      <c r="B85" s="30" t="s">
        <v>200</v>
      </c>
      <c r="C85" s="13" t="s">
        <v>14</v>
      </c>
      <c r="D85" s="11">
        <v>8574</v>
      </c>
      <c r="E85" s="12">
        <v>20.978090000000002</v>
      </c>
      <c r="F85" s="13">
        <f t="shared" si="1"/>
        <v>-99.755329017961273</v>
      </c>
      <c r="G85" s="20" t="s">
        <v>201</v>
      </c>
    </row>
    <row r="86" spans="1:7" s="15" customFormat="1">
      <c r="A86" s="8" t="s">
        <v>202</v>
      </c>
      <c r="B86" s="30" t="s">
        <v>203</v>
      </c>
      <c r="C86" s="13" t="s">
        <v>14</v>
      </c>
      <c r="D86" s="11">
        <v>5831</v>
      </c>
      <c r="E86" s="12">
        <v>1698.92696</v>
      </c>
      <c r="F86" s="13">
        <f t="shared" si="1"/>
        <v>-70.863883381924197</v>
      </c>
      <c r="G86" s="35" t="s">
        <v>191</v>
      </c>
    </row>
    <row r="87" spans="1:7" s="15" customFormat="1">
      <c r="A87" s="8" t="s">
        <v>204</v>
      </c>
      <c r="B87" s="30" t="s">
        <v>205</v>
      </c>
      <c r="C87" s="13" t="s">
        <v>14</v>
      </c>
      <c r="D87" s="11">
        <v>63</v>
      </c>
      <c r="E87" s="12">
        <v>21.425599999999999</v>
      </c>
      <c r="F87" s="13">
        <f t="shared" si="1"/>
        <v>-65.99111111111111</v>
      </c>
      <c r="G87" s="35" t="s">
        <v>191</v>
      </c>
    </row>
    <row r="88" spans="1:7" s="15" customFormat="1" ht="38.25">
      <c r="A88" s="8" t="s">
        <v>206</v>
      </c>
      <c r="B88" s="36" t="s">
        <v>207</v>
      </c>
      <c r="C88" s="13" t="s">
        <v>14</v>
      </c>
      <c r="D88" s="11">
        <v>61737.411967200009</v>
      </c>
      <c r="E88" s="12">
        <v>22439.94196</v>
      </c>
      <c r="F88" s="13">
        <f t="shared" si="1"/>
        <v>-63.65260342963203</v>
      </c>
      <c r="G88" s="20" t="s">
        <v>208</v>
      </c>
    </row>
    <row r="89" spans="1:7" s="22" customFormat="1">
      <c r="A89" s="37" t="s">
        <v>209</v>
      </c>
      <c r="B89" s="41" t="s">
        <v>210</v>
      </c>
      <c r="C89" s="21" t="s">
        <v>14</v>
      </c>
      <c r="D89" s="39">
        <v>30986</v>
      </c>
      <c r="E89" s="40">
        <v>15930</v>
      </c>
      <c r="F89" s="13">
        <f t="shared" si="1"/>
        <v>-48.589685664493643</v>
      </c>
      <c r="G89" s="20" t="s">
        <v>211</v>
      </c>
    </row>
    <row r="90" spans="1:7" s="22" customFormat="1">
      <c r="A90" s="37" t="s">
        <v>212</v>
      </c>
      <c r="B90" s="41" t="s">
        <v>213</v>
      </c>
      <c r="C90" s="21" t="s">
        <v>109</v>
      </c>
      <c r="D90" s="39">
        <v>2325338.6342749982</v>
      </c>
      <c r="E90" s="40">
        <v>724022.09042000002</v>
      </c>
      <c r="F90" s="13">
        <f t="shared" si="1"/>
        <v>-68.863799889269117</v>
      </c>
      <c r="G90" s="20"/>
    </row>
    <row r="91" spans="1:7" s="22" customFormat="1">
      <c r="A91" s="37" t="s">
        <v>214</v>
      </c>
      <c r="B91" s="38" t="s">
        <v>215</v>
      </c>
      <c r="C91" s="21" t="s">
        <v>109</v>
      </c>
      <c r="D91" s="39">
        <v>610622.14266670076</v>
      </c>
      <c r="E91" s="40">
        <v>227827.36450428562</v>
      </c>
      <c r="F91" s="13">
        <f t="shared" si="1"/>
        <v>-62.689305122588408</v>
      </c>
      <c r="G91" s="20"/>
    </row>
    <row r="92" spans="1:7" s="22" customFormat="1">
      <c r="A92" s="37" t="s">
        <v>216</v>
      </c>
      <c r="B92" s="41" t="s">
        <v>217</v>
      </c>
      <c r="C92" s="21" t="s">
        <v>109</v>
      </c>
      <c r="D92" s="39">
        <v>2935960.776941699</v>
      </c>
      <c r="E92" s="40">
        <v>951849.45492428564</v>
      </c>
      <c r="F92" s="13">
        <f t="shared" si="1"/>
        <v>-67.579626321990645</v>
      </c>
      <c r="G92" s="20"/>
    </row>
    <row r="93" spans="1:7" s="15" customFormat="1">
      <c r="A93" s="131" t="s">
        <v>218</v>
      </c>
      <c r="B93" s="42" t="s">
        <v>219</v>
      </c>
      <c r="C93" s="21" t="s">
        <v>220</v>
      </c>
      <c r="D93" s="39">
        <v>20907</v>
      </c>
      <c r="E93" s="40">
        <v>7147.9363499999999</v>
      </c>
      <c r="F93" s="13">
        <f t="shared" si="1"/>
        <v>-65.810798536375373</v>
      </c>
      <c r="G93" s="20"/>
    </row>
    <row r="94" spans="1:7" s="15" customFormat="1">
      <c r="A94" s="132"/>
      <c r="B94" s="43"/>
      <c r="C94" s="21" t="s">
        <v>109</v>
      </c>
      <c r="D94" s="39">
        <v>2935960.776941699</v>
      </c>
      <c r="E94" s="40">
        <v>951849.45492428564</v>
      </c>
      <c r="F94" s="13">
        <f t="shared" si="1"/>
        <v>-67.579626321990645</v>
      </c>
      <c r="G94" s="20"/>
    </row>
    <row r="95" spans="1:7" s="163" customFormat="1">
      <c r="A95" s="37" t="s">
        <v>221</v>
      </c>
      <c r="B95" s="44" t="s">
        <v>222</v>
      </c>
      <c r="C95" s="45" t="s">
        <v>223</v>
      </c>
      <c r="D95" s="46">
        <f>D94/D93</f>
        <v>140.42955837478829</v>
      </c>
      <c r="E95" s="47">
        <v>133.16423206878201</v>
      </c>
      <c r="F95" s="13">
        <f t="shared" si="1"/>
        <v>-5.173644630154044</v>
      </c>
      <c r="G95" s="20"/>
    </row>
    <row r="96" spans="1:7" s="28" customFormat="1">
      <c r="A96" s="48"/>
      <c r="B96" s="49"/>
      <c r="C96" s="50"/>
      <c r="D96" s="51"/>
      <c r="E96" s="52"/>
      <c r="F96" s="50"/>
      <c r="G96" s="20"/>
    </row>
  </sheetData>
  <mergeCells count="6">
    <mergeCell ref="B1:G1"/>
    <mergeCell ref="A2:G2"/>
    <mergeCell ref="A3:G3"/>
    <mergeCell ref="A4:G4"/>
    <mergeCell ref="B93:B94"/>
    <mergeCell ref="A93:A94"/>
  </mergeCells>
  <pageMargins left="0.74803149606299213" right="0.31496062992125984" top="0.27559055118110237" bottom="0.39370078740157483" header="0.23622047244094491" footer="0.19685039370078741"/>
  <pageSetup paperSize="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 за 1 полугодие ВОДА</vt:lpstr>
      <vt:lpstr>отчет за 1 полугодие КАН</vt:lpstr>
      <vt:lpstr>'отчет за 1 полугодие КАН'!Область_печати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pla4</dc:creator>
  <cp:lastModifiedBy>pla4</cp:lastModifiedBy>
  <dcterms:created xsi:type="dcterms:W3CDTF">2016-06-14T04:02:22Z</dcterms:created>
  <dcterms:modified xsi:type="dcterms:W3CDTF">2016-06-14T09:52:47Z</dcterms:modified>
</cp:coreProperties>
</file>